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755" windowHeight="10485"/>
  </bookViews>
  <sheets>
    <sheet name="Лист1" sheetId="5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" i="5" l="1"/>
  <c r="U199" i="5"/>
  <c r="U194" i="5"/>
  <c r="U189" i="5"/>
  <c r="U188" i="5"/>
  <c r="U187" i="5"/>
  <c r="U186" i="5"/>
  <c r="U185" i="5"/>
  <c r="U184" i="5" s="1"/>
  <c r="U179" i="5"/>
  <c r="U174" i="5"/>
  <c r="U169" i="5"/>
  <c r="U164" i="5"/>
  <c r="U159" i="5"/>
  <c r="U154" i="5"/>
  <c r="U149" i="5"/>
  <c r="U148" i="5"/>
  <c r="U147" i="5"/>
  <c r="U146" i="5"/>
  <c r="U145" i="5"/>
  <c r="U144" i="5" s="1"/>
  <c r="U139" i="5"/>
  <c r="U134" i="5"/>
  <c r="U129" i="5"/>
  <c r="U124" i="5"/>
  <c r="U119" i="5"/>
  <c r="U114" i="5"/>
  <c r="U109" i="5"/>
  <c r="U104" i="5"/>
  <c r="U103" i="5"/>
  <c r="U102" i="5"/>
  <c r="U101" i="5"/>
  <c r="U99" i="5" s="1"/>
  <c r="U100" i="5"/>
  <c r="U94" i="5"/>
  <c r="U89" i="5"/>
  <c r="U84" i="5"/>
  <c r="U79" i="5"/>
  <c r="U74" i="5"/>
  <c r="U69" i="5"/>
  <c r="U64" i="5"/>
  <c r="U59" i="5"/>
  <c r="U50" i="5"/>
  <c r="U49" i="5"/>
  <c r="U48" i="5"/>
  <c r="U47" i="5"/>
  <c r="U12" i="5" s="1"/>
  <c r="U46" i="5"/>
  <c r="U45" i="5"/>
  <c r="U36" i="5"/>
  <c r="U30" i="5"/>
  <c r="U25" i="5"/>
  <c r="U20" i="5"/>
  <c r="U19" i="5"/>
  <c r="U18" i="5"/>
  <c r="U17" i="5"/>
  <c r="U16" i="5"/>
  <c r="U15" i="5" s="1"/>
  <c r="U13" i="5"/>
  <c r="U11" i="5"/>
  <c r="U10" i="5" s="1"/>
  <c r="T199" i="5"/>
  <c r="T194" i="5"/>
  <c r="T189" i="5"/>
  <c r="T188" i="5"/>
  <c r="T187" i="5"/>
  <c r="T186" i="5"/>
  <c r="T185" i="5"/>
  <c r="T184" i="5" s="1"/>
  <c r="T179" i="5"/>
  <c r="T174" i="5"/>
  <c r="T169" i="5"/>
  <c r="T164" i="5"/>
  <c r="T159" i="5"/>
  <c r="T154" i="5"/>
  <c r="T149" i="5"/>
  <c r="T148" i="5"/>
  <c r="T147" i="5"/>
  <c r="T146" i="5"/>
  <c r="T145" i="5"/>
  <c r="T144" i="5" s="1"/>
  <c r="T139" i="5"/>
  <c r="T134" i="5"/>
  <c r="T129" i="5"/>
  <c r="T124" i="5"/>
  <c r="T119" i="5"/>
  <c r="T114" i="5"/>
  <c r="T109" i="5"/>
  <c r="T104" i="5"/>
  <c r="T103" i="5"/>
  <c r="T102" i="5"/>
  <c r="T101" i="5"/>
  <c r="T100" i="5"/>
  <c r="T99" i="5"/>
  <c r="T94" i="5"/>
  <c r="T89" i="5"/>
  <c r="T84" i="5"/>
  <c r="T79" i="5"/>
  <c r="T74" i="5"/>
  <c r="T69" i="5"/>
  <c r="T64" i="5"/>
  <c r="T59" i="5"/>
  <c r="T50" i="5"/>
  <c r="T49" i="5"/>
  <c r="T48" i="5"/>
  <c r="T47" i="5"/>
  <c r="T12" i="5" s="1"/>
  <c r="T46" i="5"/>
  <c r="T45" i="5"/>
  <c r="T36" i="5"/>
  <c r="T30" i="5"/>
  <c r="T25" i="5"/>
  <c r="T20" i="5"/>
  <c r="T19" i="5"/>
  <c r="T18" i="5"/>
  <c r="T17" i="5"/>
  <c r="T16" i="5"/>
  <c r="T15" i="5" s="1"/>
  <c r="T13" i="5"/>
  <c r="T11" i="5"/>
  <c r="T10" i="5" s="1"/>
  <c r="S199" i="5"/>
  <c r="S194" i="5"/>
  <c r="S189" i="5"/>
  <c r="S188" i="5"/>
  <c r="S187" i="5"/>
  <c r="S186" i="5"/>
  <c r="S185" i="5"/>
  <c r="S184" i="5"/>
  <c r="S179" i="5"/>
  <c r="S174" i="5"/>
  <c r="S169" i="5"/>
  <c r="S164" i="5"/>
  <c r="S159" i="5"/>
  <c r="S154" i="5"/>
  <c r="S149" i="5"/>
  <c r="S148" i="5"/>
  <c r="S147" i="5"/>
  <c r="S146" i="5"/>
  <c r="S145" i="5"/>
  <c r="S144" i="5"/>
  <c r="S139" i="5"/>
  <c r="S134" i="5"/>
  <c r="S129" i="5"/>
  <c r="S124" i="5"/>
  <c r="S119" i="5"/>
  <c r="S114" i="5"/>
  <c r="S109" i="5"/>
  <c r="S104" i="5"/>
  <c r="S103" i="5"/>
  <c r="S102" i="5"/>
  <c r="S101" i="5"/>
  <c r="S100" i="5"/>
  <c r="S99" i="5" s="1"/>
  <c r="S94" i="5"/>
  <c r="S89" i="5"/>
  <c r="S84" i="5"/>
  <c r="S79" i="5"/>
  <c r="S74" i="5"/>
  <c r="S69" i="5"/>
  <c r="S64" i="5"/>
  <c r="S59" i="5"/>
  <c r="S50" i="5"/>
  <c r="S49" i="5"/>
  <c r="S48" i="5"/>
  <c r="S13" i="5" s="1"/>
  <c r="S47" i="5"/>
  <c r="S46" i="5"/>
  <c r="S45" i="5" s="1"/>
  <c r="S36" i="5"/>
  <c r="S30" i="5"/>
  <c r="S25" i="5"/>
  <c r="S20" i="5"/>
  <c r="S19" i="5"/>
  <c r="S18" i="5"/>
  <c r="S17" i="5"/>
  <c r="S15" i="5" s="1"/>
  <c r="S16" i="5"/>
  <c r="S12" i="5"/>
  <c r="S10" i="5" l="1"/>
  <c r="P13" i="5"/>
  <c r="N42" i="5" l="1"/>
  <c r="H190" i="5" l="1"/>
  <c r="H185" i="5" s="1"/>
  <c r="I190" i="5"/>
  <c r="I185" i="5" s="1"/>
  <c r="J190" i="5"/>
  <c r="J185" i="5" s="1"/>
  <c r="H191" i="5"/>
  <c r="I191" i="5"/>
  <c r="I186" i="5" s="1"/>
  <c r="J191" i="5"/>
  <c r="H192" i="5"/>
  <c r="H187" i="5" s="1"/>
  <c r="I192" i="5"/>
  <c r="J192" i="5"/>
  <c r="J187" i="5" s="1"/>
  <c r="H193" i="5"/>
  <c r="H188" i="5" s="1"/>
  <c r="I193" i="5"/>
  <c r="I188" i="5" s="1"/>
  <c r="J193" i="5"/>
  <c r="J188" i="5" s="1"/>
  <c r="H194" i="5"/>
  <c r="I194" i="5"/>
  <c r="J194" i="5"/>
  <c r="H199" i="5"/>
  <c r="I199" i="5"/>
  <c r="J199" i="5"/>
  <c r="R199" i="5"/>
  <c r="Q199" i="5"/>
  <c r="P199" i="5"/>
  <c r="O199" i="5"/>
  <c r="N199" i="5"/>
  <c r="M199" i="5"/>
  <c r="L199" i="5"/>
  <c r="K199" i="5"/>
  <c r="R194" i="5"/>
  <c r="Q194" i="5"/>
  <c r="P194" i="5"/>
  <c r="O194" i="5"/>
  <c r="N194" i="5"/>
  <c r="M194" i="5"/>
  <c r="L194" i="5"/>
  <c r="K194" i="5"/>
  <c r="L193" i="5"/>
  <c r="K193" i="5"/>
  <c r="L192" i="5"/>
  <c r="K192" i="5"/>
  <c r="L191" i="5"/>
  <c r="K191" i="5"/>
  <c r="L190" i="5"/>
  <c r="K190" i="5"/>
  <c r="R189" i="5"/>
  <c r="Q189" i="5"/>
  <c r="P189" i="5"/>
  <c r="O189" i="5"/>
  <c r="N189" i="5"/>
  <c r="M189" i="5"/>
  <c r="L189" i="5"/>
  <c r="K189" i="5"/>
  <c r="R188" i="5"/>
  <c r="Q188" i="5"/>
  <c r="P188" i="5"/>
  <c r="O188" i="5"/>
  <c r="N188" i="5"/>
  <c r="M188" i="5"/>
  <c r="L188" i="5"/>
  <c r="K188" i="5"/>
  <c r="R187" i="5"/>
  <c r="Q187" i="5"/>
  <c r="P187" i="5"/>
  <c r="O187" i="5"/>
  <c r="O184" i="5" s="1"/>
  <c r="N187" i="5"/>
  <c r="M187" i="5"/>
  <c r="L187" i="5"/>
  <c r="K187" i="5"/>
  <c r="R186" i="5"/>
  <c r="Q186" i="5"/>
  <c r="P186" i="5"/>
  <c r="O186" i="5"/>
  <c r="N186" i="5"/>
  <c r="M186" i="5"/>
  <c r="L186" i="5"/>
  <c r="K186" i="5"/>
  <c r="R185" i="5"/>
  <c r="Q185" i="5"/>
  <c r="P185" i="5"/>
  <c r="O185" i="5"/>
  <c r="N185" i="5"/>
  <c r="M185" i="5"/>
  <c r="L185" i="5"/>
  <c r="K185" i="5"/>
  <c r="R184" i="5"/>
  <c r="Q184" i="5"/>
  <c r="P184" i="5"/>
  <c r="N184" i="5"/>
  <c r="M184" i="5"/>
  <c r="L184" i="5"/>
  <c r="K184" i="5"/>
  <c r="H164" i="5"/>
  <c r="R179" i="5"/>
  <c r="Q179" i="5"/>
  <c r="P179" i="5"/>
  <c r="O179" i="5"/>
  <c r="N179" i="5"/>
  <c r="M179" i="5"/>
  <c r="L179" i="5"/>
  <c r="K179" i="5"/>
  <c r="J179" i="5"/>
  <c r="I179" i="5"/>
  <c r="H179" i="5"/>
  <c r="R174" i="5"/>
  <c r="Q174" i="5"/>
  <c r="P174" i="5"/>
  <c r="O174" i="5"/>
  <c r="N174" i="5"/>
  <c r="M174" i="5"/>
  <c r="L174" i="5"/>
  <c r="K174" i="5"/>
  <c r="J174" i="5"/>
  <c r="I174" i="5"/>
  <c r="H174" i="5"/>
  <c r="R169" i="5"/>
  <c r="Q169" i="5"/>
  <c r="P169" i="5"/>
  <c r="O169" i="5"/>
  <c r="N169" i="5"/>
  <c r="M169" i="5"/>
  <c r="L169" i="5"/>
  <c r="L168" i="5" s="1"/>
  <c r="K169" i="5"/>
  <c r="J169" i="5"/>
  <c r="I169" i="5"/>
  <c r="H169" i="5"/>
  <c r="R164" i="5"/>
  <c r="Q164" i="5"/>
  <c r="P164" i="5"/>
  <c r="O164" i="5"/>
  <c r="N164" i="5"/>
  <c r="M164" i="5"/>
  <c r="K164" i="5"/>
  <c r="J164" i="5"/>
  <c r="I164" i="5"/>
  <c r="R159" i="5"/>
  <c r="Q159" i="5"/>
  <c r="P159" i="5"/>
  <c r="O159" i="5"/>
  <c r="N159" i="5"/>
  <c r="M159" i="5"/>
  <c r="L159" i="5"/>
  <c r="K159" i="5"/>
  <c r="J159" i="5"/>
  <c r="I159" i="5"/>
  <c r="H159" i="5"/>
  <c r="R154" i="5"/>
  <c r="Q154" i="5"/>
  <c r="P154" i="5"/>
  <c r="O154" i="5"/>
  <c r="N154" i="5"/>
  <c r="M154" i="5"/>
  <c r="L154" i="5"/>
  <c r="K154" i="5"/>
  <c r="J154" i="5"/>
  <c r="I154" i="5"/>
  <c r="H154" i="5"/>
  <c r="R149" i="5"/>
  <c r="Q149" i="5"/>
  <c r="P149" i="5"/>
  <c r="O149" i="5"/>
  <c r="N149" i="5"/>
  <c r="M149" i="5"/>
  <c r="L149" i="5"/>
  <c r="K149" i="5"/>
  <c r="J149" i="5"/>
  <c r="I149" i="5"/>
  <c r="H149" i="5"/>
  <c r="R148" i="5"/>
  <c r="Q148" i="5"/>
  <c r="P148" i="5"/>
  <c r="O148" i="5"/>
  <c r="N148" i="5"/>
  <c r="M148" i="5"/>
  <c r="K148" i="5"/>
  <c r="J148" i="5"/>
  <c r="I148" i="5"/>
  <c r="H148" i="5"/>
  <c r="R147" i="5"/>
  <c r="Q147" i="5"/>
  <c r="P147" i="5"/>
  <c r="O147" i="5"/>
  <c r="N147" i="5"/>
  <c r="M147" i="5"/>
  <c r="K147" i="5"/>
  <c r="J147" i="5"/>
  <c r="I147" i="5"/>
  <c r="H147" i="5"/>
  <c r="R146" i="5"/>
  <c r="Q146" i="5"/>
  <c r="P146" i="5"/>
  <c r="O146" i="5"/>
  <c r="N146" i="5"/>
  <c r="M146" i="5"/>
  <c r="K146" i="5"/>
  <c r="J146" i="5"/>
  <c r="I146" i="5"/>
  <c r="H146" i="5"/>
  <c r="R145" i="5"/>
  <c r="R144" i="5" s="1"/>
  <c r="Q145" i="5"/>
  <c r="P145" i="5"/>
  <c r="O145" i="5"/>
  <c r="N145" i="5"/>
  <c r="N144" i="5" s="1"/>
  <c r="M145" i="5"/>
  <c r="K145" i="5"/>
  <c r="K144" i="5" s="1"/>
  <c r="J145" i="5"/>
  <c r="I145" i="5"/>
  <c r="I144" i="5" s="1"/>
  <c r="H145" i="5"/>
  <c r="P144" i="5"/>
  <c r="R139" i="5"/>
  <c r="Q139" i="5"/>
  <c r="P139" i="5"/>
  <c r="O139" i="5"/>
  <c r="N139" i="5"/>
  <c r="M139" i="5"/>
  <c r="L139" i="5"/>
  <c r="K139" i="5"/>
  <c r="J139" i="5"/>
  <c r="I139" i="5"/>
  <c r="H139" i="5"/>
  <c r="R134" i="5"/>
  <c r="Q134" i="5"/>
  <c r="P134" i="5"/>
  <c r="O134" i="5"/>
  <c r="N134" i="5"/>
  <c r="M134" i="5"/>
  <c r="L134" i="5"/>
  <c r="K134" i="5"/>
  <c r="J134" i="5"/>
  <c r="I134" i="5"/>
  <c r="H134" i="5"/>
  <c r="R129" i="5"/>
  <c r="Q129" i="5"/>
  <c r="P129" i="5"/>
  <c r="O129" i="5"/>
  <c r="N129" i="5"/>
  <c r="M129" i="5"/>
  <c r="L129" i="5"/>
  <c r="K129" i="5"/>
  <c r="J129" i="5"/>
  <c r="I129" i="5"/>
  <c r="H129" i="5"/>
  <c r="R124" i="5"/>
  <c r="Q124" i="5"/>
  <c r="P124" i="5"/>
  <c r="O124" i="5"/>
  <c r="N124" i="5"/>
  <c r="M124" i="5"/>
  <c r="L124" i="5"/>
  <c r="K124" i="5"/>
  <c r="J124" i="5"/>
  <c r="I124" i="5"/>
  <c r="H124" i="5"/>
  <c r="R119" i="5"/>
  <c r="Q119" i="5"/>
  <c r="P119" i="5"/>
  <c r="O119" i="5"/>
  <c r="N119" i="5"/>
  <c r="M119" i="5"/>
  <c r="L119" i="5"/>
  <c r="K119" i="5"/>
  <c r="J119" i="5"/>
  <c r="I119" i="5"/>
  <c r="H119" i="5"/>
  <c r="R114" i="5"/>
  <c r="Q114" i="5"/>
  <c r="P114" i="5"/>
  <c r="O114" i="5"/>
  <c r="N114" i="5"/>
  <c r="M114" i="5"/>
  <c r="L114" i="5"/>
  <c r="K114" i="5"/>
  <c r="J114" i="5"/>
  <c r="I114" i="5"/>
  <c r="H114" i="5"/>
  <c r="R109" i="5"/>
  <c r="Q109" i="5"/>
  <c r="P109" i="5"/>
  <c r="O109" i="5"/>
  <c r="N109" i="5"/>
  <c r="M109" i="5"/>
  <c r="L109" i="5"/>
  <c r="K109" i="5"/>
  <c r="J109" i="5"/>
  <c r="I109" i="5"/>
  <c r="H109" i="5"/>
  <c r="R104" i="5"/>
  <c r="Q104" i="5"/>
  <c r="P104" i="5"/>
  <c r="O104" i="5"/>
  <c r="N104" i="5"/>
  <c r="M104" i="5"/>
  <c r="L104" i="5"/>
  <c r="K104" i="5"/>
  <c r="J104" i="5"/>
  <c r="I104" i="5"/>
  <c r="H104" i="5"/>
  <c r="R103" i="5"/>
  <c r="Q103" i="5"/>
  <c r="P103" i="5"/>
  <c r="O103" i="5"/>
  <c r="N103" i="5"/>
  <c r="M103" i="5"/>
  <c r="L103" i="5"/>
  <c r="K103" i="5"/>
  <c r="J103" i="5"/>
  <c r="I103" i="5"/>
  <c r="H103" i="5"/>
  <c r="R102" i="5"/>
  <c r="Q102" i="5"/>
  <c r="P102" i="5"/>
  <c r="O102" i="5"/>
  <c r="N102" i="5"/>
  <c r="M102" i="5"/>
  <c r="L102" i="5"/>
  <c r="K102" i="5"/>
  <c r="J102" i="5"/>
  <c r="I102" i="5"/>
  <c r="H102" i="5"/>
  <c r="R101" i="5"/>
  <c r="Q101" i="5"/>
  <c r="P101" i="5"/>
  <c r="O101" i="5"/>
  <c r="O99" i="5" s="1"/>
  <c r="N101" i="5"/>
  <c r="M101" i="5"/>
  <c r="L101" i="5"/>
  <c r="K101" i="5"/>
  <c r="J101" i="5"/>
  <c r="I101" i="5"/>
  <c r="H101" i="5"/>
  <c r="R100" i="5"/>
  <c r="Q100" i="5"/>
  <c r="P100" i="5"/>
  <c r="O100" i="5"/>
  <c r="N100" i="5"/>
  <c r="M100" i="5"/>
  <c r="L100" i="5"/>
  <c r="K100" i="5"/>
  <c r="J100" i="5"/>
  <c r="I100" i="5"/>
  <c r="H100" i="5"/>
  <c r="H46" i="5"/>
  <c r="R94" i="5"/>
  <c r="Q94" i="5"/>
  <c r="P94" i="5"/>
  <c r="O94" i="5"/>
  <c r="N94" i="5"/>
  <c r="M94" i="5"/>
  <c r="L94" i="5"/>
  <c r="K94" i="5"/>
  <c r="J94" i="5"/>
  <c r="I94" i="5"/>
  <c r="H94" i="5"/>
  <c r="R89" i="5"/>
  <c r="Q89" i="5"/>
  <c r="P89" i="5"/>
  <c r="O89" i="5"/>
  <c r="N89" i="5"/>
  <c r="M89" i="5"/>
  <c r="L89" i="5"/>
  <c r="K89" i="5"/>
  <c r="J89" i="5"/>
  <c r="I89" i="5"/>
  <c r="H89" i="5"/>
  <c r="R84" i="5"/>
  <c r="Q84" i="5"/>
  <c r="P84" i="5"/>
  <c r="O84" i="5"/>
  <c r="N84" i="5"/>
  <c r="M84" i="5"/>
  <c r="L84" i="5"/>
  <c r="K84" i="5"/>
  <c r="J84" i="5"/>
  <c r="I84" i="5"/>
  <c r="H84" i="5"/>
  <c r="R79" i="5"/>
  <c r="Q79" i="5"/>
  <c r="P79" i="5"/>
  <c r="O79" i="5"/>
  <c r="N79" i="5"/>
  <c r="M79" i="5"/>
  <c r="L79" i="5"/>
  <c r="K79" i="5"/>
  <c r="J79" i="5"/>
  <c r="I79" i="5"/>
  <c r="H79" i="5"/>
  <c r="R74" i="5"/>
  <c r="Q74" i="5"/>
  <c r="P74" i="5"/>
  <c r="O74" i="5"/>
  <c r="N74" i="5"/>
  <c r="M74" i="5"/>
  <c r="L74" i="5"/>
  <c r="K74" i="5"/>
  <c r="J74" i="5"/>
  <c r="I74" i="5"/>
  <c r="H74" i="5"/>
  <c r="R69" i="5"/>
  <c r="Q69" i="5"/>
  <c r="P69" i="5"/>
  <c r="O69" i="5"/>
  <c r="N69" i="5"/>
  <c r="M69" i="5"/>
  <c r="L69" i="5"/>
  <c r="K69" i="5"/>
  <c r="J69" i="5"/>
  <c r="I69" i="5"/>
  <c r="H69" i="5"/>
  <c r="R64" i="5"/>
  <c r="Q64" i="5"/>
  <c r="P64" i="5"/>
  <c r="O64" i="5"/>
  <c r="N64" i="5"/>
  <c r="M64" i="5"/>
  <c r="L64" i="5"/>
  <c r="K64" i="5"/>
  <c r="J64" i="5"/>
  <c r="I64" i="5"/>
  <c r="H64" i="5"/>
  <c r="R59" i="5"/>
  <c r="Q59" i="5"/>
  <c r="P59" i="5"/>
  <c r="O59" i="5"/>
  <c r="N59" i="5"/>
  <c r="M59" i="5"/>
  <c r="L59" i="5"/>
  <c r="K59" i="5"/>
  <c r="J59" i="5"/>
  <c r="I59" i="5"/>
  <c r="H59" i="5"/>
  <c r="K53" i="5"/>
  <c r="K48" i="5" s="1"/>
  <c r="R50" i="5"/>
  <c r="Q50" i="5"/>
  <c r="P50" i="5"/>
  <c r="O50" i="5"/>
  <c r="N50" i="5"/>
  <c r="M50" i="5"/>
  <c r="L50" i="5"/>
  <c r="K50" i="5"/>
  <c r="J50" i="5"/>
  <c r="I50" i="5"/>
  <c r="H50" i="5"/>
  <c r="R49" i="5"/>
  <c r="Q49" i="5"/>
  <c r="P49" i="5"/>
  <c r="O49" i="5"/>
  <c r="N49" i="5"/>
  <c r="M49" i="5"/>
  <c r="L49" i="5"/>
  <c r="K49" i="5"/>
  <c r="J49" i="5"/>
  <c r="I49" i="5"/>
  <c r="H49" i="5"/>
  <c r="R48" i="5"/>
  <c r="Q48" i="5"/>
  <c r="P48" i="5"/>
  <c r="O48" i="5"/>
  <c r="N48" i="5"/>
  <c r="M48" i="5"/>
  <c r="L48" i="5"/>
  <c r="J48" i="5"/>
  <c r="I48" i="5"/>
  <c r="H48" i="5"/>
  <c r="R47" i="5"/>
  <c r="Q47" i="5"/>
  <c r="P47" i="5"/>
  <c r="O47" i="5"/>
  <c r="N47" i="5"/>
  <c r="M47" i="5"/>
  <c r="L47" i="5"/>
  <c r="K47" i="5"/>
  <c r="J47" i="5"/>
  <c r="I47" i="5"/>
  <c r="H47" i="5"/>
  <c r="R46" i="5"/>
  <c r="Q46" i="5"/>
  <c r="P46" i="5"/>
  <c r="O46" i="5"/>
  <c r="N46" i="5"/>
  <c r="M46" i="5"/>
  <c r="M45" i="5" s="1"/>
  <c r="L46" i="5"/>
  <c r="K46" i="5"/>
  <c r="J46" i="5"/>
  <c r="I46" i="5"/>
  <c r="H19" i="5"/>
  <c r="H14" i="5" s="1"/>
  <c r="I19" i="5"/>
  <c r="J19" i="5"/>
  <c r="K19" i="5"/>
  <c r="K14" i="5" s="1"/>
  <c r="L19" i="5"/>
  <c r="M19" i="5"/>
  <c r="M14" i="5" s="1"/>
  <c r="N19" i="5"/>
  <c r="N14" i="5" s="1"/>
  <c r="O19" i="5"/>
  <c r="P19" i="5"/>
  <c r="P14" i="5" s="1"/>
  <c r="Q19" i="5"/>
  <c r="R19" i="5"/>
  <c r="H18" i="5"/>
  <c r="I18" i="5"/>
  <c r="J18" i="5"/>
  <c r="K18" i="5"/>
  <c r="K13" i="5" s="1"/>
  <c r="L18" i="5"/>
  <c r="M18" i="5"/>
  <c r="M13" i="5" s="1"/>
  <c r="N18" i="5"/>
  <c r="O18" i="5"/>
  <c r="Q18" i="5"/>
  <c r="R18" i="5"/>
  <c r="R13" i="5" s="1"/>
  <c r="H17" i="5"/>
  <c r="I17" i="5"/>
  <c r="J17" i="5"/>
  <c r="K17" i="5"/>
  <c r="K12" i="5" s="1"/>
  <c r="L17" i="5"/>
  <c r="M17" i="5"/>
  <c r="M12" i="5" s="1"/>
  <c r="N17" i="5"/>
  <c r="O17" i="5"/>
  <c r="P17" i="5"/>
  <c r="P12" i="5" s="1"/>
  <c r="Q17" i="5"/>
  <c r="Q12" i="5" s="1"/>
  <c r="R17" i="5"/>
  <c r="R12" i="5" s="1"/>
  <c r="I16" i="5"/>
  <c r="J16" i="5"/>
  <c r="K16" i="5"/>
  <c r="K11" i="5" s="1"/>
  <c r="L16" i="5"/>
  <c r="M16" i="5"/>
  <c r="M11" i="5" s="1"/>
  <c r="N16" i="5"/>
  <c r="N11" i="5" s="1"/>
  <c r="O16" i="5"/>
  <c r="O11" i="5" s="1"/>
  <c r="P16" i="5"/>
  <c r="P11" i="5" s="1"/>
  <c r="Q16" i="5"/>
  <c r="Q11" i="5" s="1"/>
  <c r="R16" i="5"/>
  <c r="R11" i="5" s="1"/>
  <c r="R10" i="5" s="1"/>
  <c r="H16" i="5"/>
  <c r="I36" i="5"/>
  <c r="J36" i="5"/>
  <c r="K36" i="5"/>
  <c r="L36" i="5"/>
  <c r="M36" i="5"/>
  <c r="N36" i="5"/>
  <c r="O36" i="5"/>
  <c r="P36" i="5"/>
  <c r="Q36" i="5"/>
  <c r="R36" i="5"/>
  <c r="H36" i="5"/>
  <c r="R30" i="5"/>
  <c r="Q30" i="5"/>
  <c r="P30" i="5"/>
  <c r="O30" i="5"/>
  <c r="N30" i="5"/>
  <c r="M30" i="5"/>
  <c r="L30" i="5"/>
  <c r="K30" i="5"/>
  <c r="J30" i="5"/>
  <c r="I30" i="5"/>
  <c r="H30" i="5"/>
  <c r="I25" i="5"/>
  <c r="J25" i="5"/>
  <c r="K25" i="5"/>
  <c r="L25" i="5"/>
  <c r="M25" i="5"/>
  <c r="N25" i="5"/>
  <c r="O25" i="5"/>
  <c r="P25" i="5"/>
  <c r="Q25" i="5"/>
  <c r="R25" i="5"/>
  <c r="H25" i="5"/>
  <c r="I20" i="5"/>
  <c r="J20" i="5"/>
  <c r="K20" i="5"/>
  <c r="L20" i="5"/>
  <c r="M20" i="5"/>
  <c r="N20" i="5"/>
  <c r="O20" i="5"/>
  <c r="P20" i="5"/>
  <c r="Q20" i="5"/>
  <c r="R20" i="5"/>
  <c r="H20" i="5"/>
  <c r="J15" i="5"/>
  <c r="J45" i="5" l="1"/>
  <c r="L45" i="5"/>
  <c r="R45" i="5"/>
  <c r="I45" i="5"/>
  <c r="K99" i="5"/>
  <c r="H144" i="5"/>
  <c r="I189" i="5"/>
  <c r="O15" i="5"/>
  <c r="H45" i="5"/>
  <c r="R15" i="5"/>
  <c r="N15" i="5"/>
  <c r="H11" i="5"/>
  <c r="H13" i="5"/>
  <c r="L167" i="5"/>
  <c r="L148" i="5"/>
  <c r="I11" i="5"/>
  <c r="I12" i="5"/>
  <c r="J13" i="5"/>
  <c r="I14" i="5"/>
  <c r="H99" i="5"/>
  <c r="J99" i="5"/>
  <c r="L99" i="5"/>
  <c r="P99" i="5"/>
  <c r="I99" i="5"/>
  <c r="M99" i="5"/>
  <c r="Q99" i="5"/>
  <c r="N99" i="5"/>
  <c r="R99" i="5"/>
  <c r="J144" i="5"/>
  <c r="M144" i="5"/>
  <c r="O144" i="5"/>
  <c r="Q144" i="5"/>
  <c r="J11" i="5"/>
  <c r="L14" i="5"/>
  <c r="J14" i="5"/>
  <c r="K45" i="5"/>
  <c r="J189" i="5"/>
  <c r="H189" i="5"/>
  <c r="I187" i="5"/>
  <c r="I184" i="5" s="1"/>
  <c r="J186" i="5"/>
  <c r="J12" i="5" s="1"/>
  <c r="H186" i="5"/>
  <c r="H184" i="5" s="1"/>
  <c r="M10" i="5"/>
  <c r="K10" i="5"/>
  <c r="O14" i="5"/>
  <c r="N12" i="5"/>
  <c r="O12" i="5"/>
  <c r="O13" i="5"/>
  <c r="Q13" i="5"/>
  <c r="Q10" i="5" s="1"/>
  <c r="P10" i="5"/>
  <c r="O45" i="5"/>
  <c r="N13" i="5"/>
  <c r="N10" i="5" s="1"/>
  <c r="N45" i="5"/>
  <c r="Q45" i="5"/>
  <c r="P45" i="5"/>
  <c r="H15" i="5"/>
  <c r="Q15" i="5"/>
  <c r="M15" i="5"/>
  <c r="I15" i="5"/>
  <c r="K15" i="5"/>
  <c r="P15" i="5"/>
  <c r="L15" i="5"/>
  <c r="J184" i="5" l="1"/>
  <c r="I13" i="5"/>
  <c r="I10" i="5" s="1"/>
  <c r="L166" i="5"/>
  <c r="L147" i="5"/>
  <c r="L13" i="5" s="1"/>
  <c r="O10" i="5"/>
  <c r="J10" i="5"/>
  <c r="H12" i="5"/>
  <c r="H10" i="5" s="1"/>
  <c r="L165" i="5" l="1"/>
  <c r="L146" i="5"/>
  <c r="L12" i="5" s="1"/>
  <c r="L145" i="5" l="1"/>
  <c r="L164" i="5"/>
  <c r="L11" i="5" l="1"/>
  <c r="L10" i="5" s="1"/>
  <c r="L144" i="5"/>
</calcChain>
</file>

<file path=xl/sharedStrings.xml><?xml version="1.0" encoding="utf-8"?>
<sst xmlns="http://schemas.openxmlformats.org/spreadsheetml/2006/main" count="271" uniqueCount="85">
  <si>
    <t>Всего</t>
  </si>
  <si>
    <t>Федеральный бюджет</t>
  </si>
  <si>
    <t>Областной бюджет</t>
  </si>
  <si>
    <t>Местный бюджет</t>
  </si>
  <si>
    <t>Внебюджетные источники</t>
  </si>
  <si>
    <t>4.Восстановление воинских захоранений</t>
  </si>
  <si>
    <t>14004R2990</t>
  </si>
  <si>
    <t>4.1. Прохождение экспертизы сметной документации на благоустройство воинского захоронения по адресу г.Верхотурье, ул. Гагарина, 27П</t>
  </si>
  <si>
    <t>4.2. Благоустройство воинского захоронения по адресу г.Верхотурье, ул. Гагарина, 27П</t>
  </si>
  <si>
    <t>4.3. Благоустройство воинского захоронения «Братская могила войнам Красной Армии, умершим от ран в госпитале № 4001 в годы Великой Отечественной войны» по адресу Верхотурский р-он, п. Привокзальный, старое кладбище вдоль железной дороги</t>
  </si>
  <si>
    <t>4.4. Обустройство пешеходной дорожки к воинскому захоронению воинам-интернационалистам (Шахматов С.А.) по адресу Верхотурский р-н, п. Привокзальный, поселковое кладбище</t>
  </si>
  <si>
    <t>4.5. Ремонт воинского захоронения воина-интернационалиста Шахматова С.А. по адресу Верхотурский р-н, п. Привокзальный, поселковое кладбище</t>
  </si>
  <si>
    <t>4.6. Ремонт памятника воинского захоронения воинам-интернационалистам В.В. Чайникову по адресу г. Верхотурье, ул. Гагарина, 27П</t>
  </si>
  <si>
    <t>5.1. Комплексное благоустройство пос. Привокзальный, ул. Чапаева 35</t>
  </si>
  <si>
    <t>5.2. Комплексное благоустройство пос. Привокзальный, ул. Советская, 12</t>
  </si>
  <si>
    <t>5.3. Благоустройство общественной территории ул. Свободы, 20В, п. Привокзальный, Верхотурского района, Свердловской области</t>
  </si>
  <si>
    <t>3. Благоустройство дворовых территорий</t>
  </si>
  <si>
    <t xml:space="preserve">Администрация городского округа Верхотурский </t>
  </si>
  <si>
    <t xml:space="preserve">Внебюджетные источники </t>
  </si>
  <si>
    <t>3.4. Комплексное благоустройство дворовой территории п. Привокзальный ул. Пионерская, 13</t>
  </si>
  <si>
    <t>3.5. Комплексное благоустройство дворовой территории п. Привокзальный ул. Комсомолькая 9 и ул. Мира 8</t>
  </si>
  <si>
    <t>4.7. Приведение в порядок воинских захоронений и мемориальных комплексов на захоронение воинов, погибших в годы ВОВ (п.Привокзальный, ул.Станционная (памятник у ж/д вокзала); д.Глазуновка, ул.Проезжая; п.Привокзальный, ул.Центральная; мемориальные комплексы на территории ГО Верхотурский)</t>
  </si>
  <si>
    <t>3.1. Комплексное благоустройство дворовой территории «Верхотурский район, п. Привокзальный, ул. Садовая, 3»</t>
  </si>
  <si>
    <t>3.3. Комплексное благоустройство дворовой территории «г. Верхотурье, ул. Гагарина, 2А, ул. Ханкевича, 1А»</t>
  </si>
  <si>
    <t>3.6. Комплексное благоустройство дворовой территории г. Верхотурье, ул. Заводская,4; г. Верхотурье, ул. Заводская,4а; г. Верхотурье, ул. Заводская, ул. 7 п. Привокзальный, ул. Садовая, 1; п. Привокзальный, ул. Садовая, 2; п. Привокзальный, ул. Садовая, 4; п. Привокзальный, ул. Садовая, 5</t>
  </si>
  <si>
    <t>3.7. Комплексное благоустройство дворовой территории п. Привокзальный, ул. Садовая, 6; п. Привокзальный, ул. Садовая, 7; п. Привокзальный, ул. Садовая, 8; п.  Привокзальный, ул. Садовая, 9; п. Привокзальный, ул. Садовая, 10; п. Привокзальный, ул. Садовая, 11; п. Привокзальный, ул. Мира, 2А</t>
  </si>
  <si>
    <t>3.8. Комплексное благоустройство дворовой территории п. Привокзальный, ул. Мира, 2Б; г. Верхотурье, ул. Мира, 4; г. Верхотурье, ул. Мира, 6; г. Верхотурье, ул. Мира, 16; г. Верхотурье, ул. Соснова, 3; г. Верхотурье, ул. 8 Марта, 52А; г. Верхотурье, ул. 8 Марта, 37А</t>
  </si>
  <si>
    <t>2. Благоустройство общественных территорий</t>
  </si>
  <si>
    <t>Администрация городского округа Верхотурский</t>
  </si>
  <si>
    <t>2.1.Комплексное благоустройство Центральной площади города Верхотурье</t>
  </si>
  <si>
    <t>Местный бюджет, в том числе:</t>
  </si>
  <si>
    <t xml:space="preserve">Софинансирование к муниципальному контракту </t>
  </si>
  <si>
    <t>Муниципальные контракты в рамках благоустройтсва Центральной площади г. Верхотурье</t>
  </si>
  <si>
    <t>Прочие муниципальные контракты</t>
  </si>
  <si>
    <t>Софинансирование к субсидии из областного бюджета</t>
  </si>
  <si>
    <t>140F254240</t>
  </si>
  <si>
    <t xml:space="preserve">2.3. Сквер по ул. Малышева города Верхотурье </t>
  </si>
  <si>
    <t>140F255550</t>
  </si>
  <si>
    <t xml:space="preserve">Областной бюджет </t>
  </si>
  <si>
    <t xml:space="preserve">Местный бюджет </t>
  </si>
  <si>
    <t>2.3.1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среды», проект «Благоустройстово общественной территории Сквер по ул. Малышева города Верхотурье»</t>
  </si>
  <si>
    <t>2.4. Общественная территория ул. Клубная, 2, с. Кордюково, Верхотурского района Свердловской области</t>
  </si>
  <si>
    <t>2.1.1.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среды», проект «Комплексное благоустройство центральной площади города Верхотурье»</t>
  </si>
  <si>
    <t>2.6. Общественная территория «Набережная пруда Калачик вдоль улицы Кузнечная г. Верхотурье и гостевого маршрута по ул. Малышева»</t>
  </si>
  <si>
    <t>2.2. Общественная территория Верхотурской детской школы искусств, в том числе:  2022 год организация подпорной стенки у сквера «ДШИ» (350000,0 р.), обустройство клумбы на площади ДШИ (180000,0 р.)</t>
  </si>
  <si>
    <t>Наименование мероприятия</t>
  </si>
  <si>
    <t>Источник финансирования</t>
  </si>
  <si>
    <t>Код бюджетной классификации</t>
  </si>
  <si>
    <t>Объем бюджетных ассигнований (тыс. рублей)</t>
  </si>
  <si>
    <t>Главный распорядитель</t>
  </si>
  <si>
    <t>Раздел, подраздел</t>
  </si>
  <si>
    <t>Целевая статья расходов</t>
  </si>
  <si>
    <t>Вид расходов</t>
  </si>
  <si>
    <t>Муниципальная программ «Формирование современной городской среды на территории городского округа Верхотурский на 2018-2027 годы»</t>
  </si>
  <si>
    <t>1.Проектные и предпроектные работы (по благоустройству общественных и дворовых территорий: выполнение проектных работ по объекту «Благоустройство общественной территории у Дома Культуры»)</t>
  </si>
  <si>
    <t>1.1. Проведение экспертизы локально-сметных расчетов по благоустройству общественных и дворовых территорий в том, числе:</t>
  </si>
  <si>
    <t>1.2. Разработка рабочей документации, локально-сметных расчетов, проектов по благоустройству дворовых и общественных территорий 2021 г.:</t>
  </si>
  <si>
    <t>-разработка проектов по благоустройству общественной территории п. Привокзальный с.Кордюково (408000,0 р.)</t>
  </si>
  <si>
    <t>-проведение историко-культурной экспертизы земельных участков по адресу: г. Верхотурье, ул. Малышева (сквер) и г. Верхотурье, ул. Свободы 2 (ДШИ) (390000,0р.);</t>
  </si>
  <si>
    <t>- технологическое присоединение энергопринимающего устройства объектов наружного освещения, расположенных по адресу: Свердловская область, Верхотурский район, г.Верхотурье, ул. Советская, дом №1В, (благоустройство общественной Центра культуры, спуск к реке Тура) 50862,0р.;</t>
  </si>
  <si>
    <t>- Приобретение мемориального знака «Бабиновская дорога» 500000,0 р.;</t>
  </si>
  <si>
    <t>1.3. Разработка рабочей документации и технологическое присоединение в том числе:</t>
  </si>
  <si>
    <t xml:space="preserve">-разработка рабочей документации по объекту «Благоустройство общественной территори –сквер по ул. Малышева (химпоселок) г. Верхотурье 2000000,0р.; </t>
  </si>
  <si>
    <t>-разработка рабочей документации детской школы исскусств 540446,46р.;</t>
  </si>
  <si>
    <t>-строительный контроль Сквер по ул. Малышева 500000,0 р.;</t>
  </si>
  <si>
    <t>--технологическое присоединение энергопринимающего устройства объектов наружного освещения, расположенных по адресу: Свердловская область, Верхотурский район, г.Верхотурье, ул. Свободы, дом №1Б, гаражный бокс № 599 (благоустройство общественной территории детской школы искусств) 50862,0р.;</t>
  </si>
  <si>
    <t>-технологическое присоединение энергопринимающих устройств (ЭПУ-04 кВ сквер ул. Малышева, г.Верхотурье, земельный участок 55А) (50317,62р.);</t>
  </si>
  <si>
    <t>140F227020</t>
  </si>
  <si>
    <t>1.4. Разработка рабочей документации и технологическое присоединение, в том числе:</t>
  </si>
  <si>
    <t>-проведение топосъемки</t>
  </si>
  <si>
    <t>- на благоустройство общественной территории у Дома культуры г. Верхотурье,</t>
  </si>
  <si>
    <t>разработка проекта туристического кода центра города Верхотурье 600000,0р.</t>
  </si>
  <si>
    <t>-технологическое присоединение к электрическим сетям 100000,0р.</t>
  </si>
  <si>
    <t>- разработка документов для подачи заявки по благоустройству общественных территорий на всероссийский конкурс- 2400000,0</t>
  </si>
  <si>
    <t>- разработка проектов по благоустройству общественных территорий-600000,0</t>
  </si>
  <si>
    <t>Ответственный исполнитель, соисполнитель, участник</t>
  </si>
  <si>
    <t>2.5. Общественная территория у Дома Культуры города Верхотурье Свердловской области</t>
  </si>
  <si>
    <t xml:space="preserve"> - разработка проектов по благоустройству общественной территории пос.Привокзальный, ул.Свободы,20 В- 1500,0</t>
  </si>
  <si>
    <t>разработка проектной и рабочей документации благоустройство общественной территории "Набережная пруда Калачик вдоль улицы Кузнечная города Верхотурье и гостевого маршрута по улице Малышева" (1 этап) 3000,0</t>
  </si>
  <si>
    <t xml:space="preserve">   5.Обустройтсво мест отдыха населения в Свердловской области</t>
  </si>
  <si>
    <t xml:space="preserve">                        2.7. Комплексное благоустройство разработка рабочей документации п. Привокзальный ул.Чапаева на благоустройство общественной территории; Пос.Карпунинский ,ул.Школьная 1 (территория школы); с.Меркушино,ул.Центральная 14 А (территория проведения культурных мероприятий); с.Усть Салда,ул.Речная 10(территория площадки сельского клуба); с.Дерябино,ул.Центральная 20 (территория проведениякультурных мероприятий); с.Карелино,ул.Клубная 16(территория дома культуры); г.Верхотурье, ул.Малышева (гостевой маршрут); г.Верхотурье ,ул.Советская (гостевой маршрут); п.Привокзальный, ул.Советская (гостевой маршрут); с.Красногорское,ул.Ленина 6А (территория площадки сельского клуба); с.Прокопьевская Салда,ул.Сенянского 40б (территория памятника погибшим в ВОВ)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</si>
  <si>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3.2. Комплексное благоустройство дворовой территории «г. Верхотурье, ул.Сосновая, 1»</t>
  </si>
  <si>
    <t>Приложение №4</t>
  </si>
  <si>
    <t>Ресурсное обеспечение муниципальной программы «Формирование современной городской среды на территории городского округа Верхотурский на 2018-2030 годы»</t>
  </si>
  <si>
    <t xml:space="preserve">к муниципальной программе 
«Формирование современной городской 
среды на территории городского округа 
Верхотурский  на 2018-2030 годы»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</si>
</sst>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64" fontId="0" fillId="0" borderId="0" xfId="0" applyNumberFormat="1"/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1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justify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" fontId="4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3"/>
  <sheetViews>
    <sheetView tabSelected="1" topLeftCell="A115" zoomScaleNormal="100" workbookViewId="0">
      <selection activeCell="A5" sqref="A5:R5"/>
    </sheetView>
  </sheetViews>
  <sheetFormatPr defaultRowHeight="15" x14ac:dyDescent="0.25"/>
  <cols>
    <col min="1" max="1" width="17.42578125" customWidth="1"/>
    <col min="6" max="6" width="12.140625" bestFit="1" customWidth="1"/>
    <col min="9" max="9" width="8.85546875" bestFit="1" customWidth="1"/>
    <col min="10" max="10" width="10.140625" bestFit="1" customWidth="1"/>
    <col min="11" max="12" width="11.28515625" bestFit="1" customWidth="1"/>
    <col min="13" max="13" width="10.140625" bestFit="1" customWidth="1"/>
    <col min="14" max="15" width="11.28515625" bestFit="1" customWidth="1"/>
    <col min="16" max="16" width="10.140625" bestFit="1" customWidth="1"/>
    <col min="17" max="17" width="11.28515625" bestFit="1" customWidth="1"/>
    <col min="18" max="18" width="8.85546875" customWidth="1"/>
  </cols>
  <sheetData>
    <row r="1" spans="1:24" ht="15.75" x14ac:dyDescent="0.25">
      <c r="R1" s="4" t="s">
        <v>82</v>
      </c>
    </row>
    <row r="2" spans="1:24" ht="15.75" customHeight="1" x14ac:dyDescent="0.25">
      <c r="P2" s="50" t="s">
        <v>84</v>
      </c>
      <c r="Q2" s="51"/>
      <c r="R2" s="51"/>
      <c r="S2" s="51"/>
    </row>
    <row r="3" spans="1:24" ht="15.75" customHeight="1" x14ac:dyDescent="0.25">
      <c r="P3" s="51"/>
      <c r="Q3" s="51"/>
      <c r="R3" s="51"/>
      <c r="S3" s="51"/>
    </row>
    <row r="4" spans="1:24" ht="60.75" customHeight="1" x14ac:dyDescent="0.25">
      <c r="P4" s="51"/>
      <c r="Q4" s="51"/>
      <c r="R4" s="51"/>
      <c r="S4" s="51"/>
    </row>
    <row r="5" spans="1:24" ht="48.95" customHeight="1" x14ac:dyDescent="0.25">
      <c r="A5" s="19" t="s">
        <v>83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24" ht="19.5" thickBot="1" x14ac:dyDescent="0.3">
      <c r="A6" s="2"/>
    </row>
    <row r="7" spans="1:24" ht="124.5" customHeight="1" thickBot="1" x14ac:dyDescent="0.3">
      <c r="A7" s="15" t="s">
        <v>45</v>
      </c>
      <c r="B7" s="17" t="s">
        <v>75</v>
      </c>
      <c r="C7" s="17" t="s">
        <v>46</v>
      </c>
      <c r="D7" s="15" t="s">
        <v>47</v>
      </c>
      <c r="E7" s="15"/>
      <c r="F7" s="15"/>
      <c r="G7" s="44"/>
      <c r="H7" s="49" t="s">
        <v>48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4" ht="63" customHeight="1" thickBot="1" x14ac:dyDescent="0.3">
      <c r="A8" s="15"/>
      <c r="B8" s="17"/>
      <c r="C8" s="17"/>
      <c r="D8" s="6" t="s">
        <v>49</v>
      </c>
      <c r="E8" s="6" t="s">
        <v>50</v>
      </c>
      <c r="F8" s="6" t="s">
        <v>51</v>
      </c>
      <c r="G8" s="6" t="s">
        <v>52</v>
      </c>
      <c r="H8" s="14">
        <v>2017</v>
      </c>
      <c r="I8" s="14">
        <v>2018</v>
      </c>
      <c r="J8" s="14">
        <v>2019</v>
      </c>
      <c r="K8" s="14">
        <v>2020</v>
      </c>
      <c r="L8" s="14">
        <v>2021</v>
      </c>
      <c r="M8" s="14">
        <v>2022</v>
      </c>
      <c r="N8" s="14">
        <v>2023</v>
      </c>
      <c r="O8" s="14">
        <v>2024</v>
      </c>
      <c r="P8" s="14">
        <v>2025</v>
      </c>
      <c r="Q8" s="14">
        <v>2026</v>
      </c>
      <c r="R8" s="45">
        <v>2027</v>
      </c>
      <c r="S8" s="46">
        <v>2028</v>
      </c>
      <c r="T8" s="47">
        <v>2029</v>
      </c>
      <c r="U8" s="48">
        <v>2030</v>
      </c>
    </row>
    <row r="9" spans="1:24" ht="19.5" thickBot="1" x14ac:dyDescent="0.3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30">
        <v>18</v>
      </c>
      <c r="S9" s="37">
        <v>19</v>
      </c>
      <c r="T9" s="38">
        <v>20</v>
      </c>
      <c r="U9" s="39">
        <v>21</v>
      </c>
    </row>
    <row r="10" spans="1:24" ht="60" customHeight="1" thickBot="1" x14ac:dyDescent="0.3">
      <c r="A10" s="17" t="s">
        <v>53</v>
      </c>
      <c r="B10" s="15" t="s">
        <v>28</v>
      </c>
      <c r="C10" s="10" t="s">
        <v>0</v>
      </c>
      <c r="D10" s="10">
        <v>901</v>
      </c>
      <c r="E10" s="10">
        <v>503</v>
      </c>
      <c r="F10" s="10">
        <v>1400227020</v>
      </c>
      <c r="G10" s="10">
        <v>244</v>
      </c>
      <c r="H10" s="11">
        <f t="shared" ref="H10:R10" si="0">SUM(H11:H14)</f>
        <v>0</v>
      </c>
      <c r="I10" s="11">
        <f t="shared" si="0"/>
        <v>9897.3200000000015</v>
      </c>
      <c r="J10" s="11">
        <f t="shared" ref="J10:O10" si="1">SUM(J11:J14)</f>
        <v>95427.6</v>
      </c>
      <c r="K10" s="11">
        <f t="shared" si="1"/>
        <v>114356.20000000001</v>
      </c>
      <c r="L10" s="11">
        <f t="shared" si="1"/>
        <v>109775.00000000001</v>
      </c>
      <c r="M10" s="11">
        <f t="shared" si="1"/>
        <v>76377.100000000006</v>
      </c>
      <c r="N10" s="11">
        <f t="shared" si="1"/>
        <v>123273.1</v>
      </c>
      <c r="O10" s="11">
        <f t="shared" si="1"/>
        <v>189300.52000000002</v>
      </c>
      <c r="P10" s="11">
        <f t="shared" si="0"/>
        <v>67858.899999999994</v>
      </c>
      <c r="Q10" s="11">
        <f>SUM(Q11:Q14)</f>
        <v>122807.4</v>
      </c>
      <c r="R10" s="31">
        <f t="shared" si="0"/>
        <v>0</v>
      </c>
      <c r="S10" s="31">
        <f t="shared" ref="S10:U10" si="2">SUM(S11:S14)</f>
        <v>0</v>
      </c>
      <c r="T10" s="31">
        <f t="shared" si="2"/>
        <v>0</v>
      </c>
      <c r="U10" s="40">
        <f t="shared" si="2"/>
        <v>0</v>
      </c>
      <c r="X10" s="3"/>
    </row>
    <row r="11" spans="1:24" ht="60" customHeight="1" thickBot="1" x14ac:dyDescent="0.3">
      <c r="A11" s="17"/>
      <c r="B11" s="15"/>
      <c r="C11" s="6" t="s">
        <v>1</v>
      </c>
      <c r="D11" s="6"/>
      <c r="E11" s="6"/>
      <c r="F11" s="6"/>
      <c r="G11" s="6"/>
      <c r="H11" s="9">
        <f t="shared" ref="H11:R11" si="3">H16+H46+H100+H145+H185</f>
        <v>0</v>
      </c>
      <c r="I11" s="9">
        <f t="shared" si="3"/>
        <v>0</v>
      </c>
      <c r="J11" s="9">
        <f t="shared" si="3"/>
        <v>0</v>
      </c>
      <c r="K11" s="9">
        <f t="shared" si="3"/>
        <v>0</v>
      </c>
      <c r="L11" s="9">
        <f t="shared" si="3"/>
        <v>0</v>
      </c>
      <c r="M11" s="9">
        <f t="shared" si="3"/>
        <v>0</v>
      </c>
      <c r="N11" s="9">
        <f t="shared" si="3"/>
        <v>0</v>
      </c>
      <c r="O11" s="9">
        <f t="shared" si="3"/>
        <v>0</v>
      </c>
      <c r="P11" s="9">
        <f t="shared" si="3"/>
        <v>0</v>
      </c>
      <c r="Q11" s="9">
        <f t="shared" si="3"/>
        <v>0</v>
      </c>
      <c r="R11" s="32">
        <f t="shared" si="3"/>
        <v>0</v>
      </c>
      <c r="S11" s="32">
        <f>S16+S46+S100+S145+S185</f>
        <v>0</v>
      </c>
      <c r="T11" s="32">
        <f t="shared" ref="S11:U11" si="4">T16+T46+T100+T145+T185</f>
        <v>0</v>
      </c>
      <c r="U11" s="41">
        <f t="shared" si="4"/>
        <v>0</v>
      </c>
    </row>
    <row r="12" spans="1:24" ht="60" customHeight="1" thickBot="1" x14ac:dyDescent="0.3">
      <c r="A12" s="17"/>
      <c r="B12" s="15"/>
      <c r="C12" s="6" t="s">
        <v>2</v>
      </c>
      <c r="D12" s="6"/>
      <c r="E12" s="6"/>
      <c r="F12" s="6"/>
      <c r="G12" s="6"/>
      <c r="H12" s="9">
        <f t="shared" ref="H12:R12" si="5">H17+H47+H101+H146+H186</f>
        <v>0</v>
      </c>
      <c r="I12" s="9">
        <f t="shared" si="5"/>
        <v>9281.6</v>
      </c>
      <c r="J12" s="9">
        <f t="shared" si="5"/>
        <v>94562.6</v>
      </c>
      <c r="K12" s="9">
        <f t="shared" si="5"/>
        <v>35166.1</v>
      </c>
      <c r="L12" s="9">
        <f t="shared" si="5"/>
        <v>101165.70000000001</v>
      </c>
      <c r="M12" s="9">
        <f t="shared" si="5"/>
        <v>48010.9</v>
      </c>
      <c r="N12" s="9">
        <f t="shared" si="5"/>
        <v>106169.5</v>
      </c>
      <c r="O12" s="9">
        <f t="shared" si="5"/>
        <v>64320</v>
      </c>
      <c r="P12" s="9">
        <f t="shared" si="5"/>
        <v>0</v>
      </c>
      <c r="Q12" s="9">
        <f t="shared" si="5"/>
        <v>0</v>
      </c>
      <c r="R12" s="32">
        <f t="shared" si="5"/>
        <v>0</v>
      </c>
      <c r="S12" s="32">
        <f t="shared" ref="S12:U12" si="6">S17+S47+S101+S146+S186</f>
        <v>0</v>
      </c>
      <c r="T12" s="32">
        <f t="shared" si="6"/>
        <v>0</v>
      </c>
      <c r="U12" s="41">
        <f t="shared" si="6"/>
        <v>0</v>
      </c>
    </row>
    <row r="13" spans="1:24" ht="60" customHeight="1" thickBot="1" x14ac:dyDescent="0.3">
      <c r="A13" s="17"/>
      <c r="B13" s="15"/>
      <c r="C13" s="6" t="s">
        <v>39</v>
      </c>
      <c r="D13" s="6"/>
      <c r="E13" s="6"/>
      <c r="F13" s="6"/>
      <c r="G13" s="6"/>
      <c r="H13" s="9">
        <f t="shared" ref="H13:R13" si="7">H18+H48+H102+H147+H187</f>
        <v>0</v>
      </c>
      <c r="I13" s="9">
        <f t="shared" si="7"/>
        <v>521.02</v>
      </c>
      <c r="J13" s="9">
        <f t="shared" si="7"/>
        <v>865</v>
      </c>
      <c r="K13" s="9">
        <f t="shared" si="7"/>
        <v>73090.100000000006</v>
      </c>
      <c r="L13" s="9">
        <f t="shared" si="7"/>
        <v>5596.5999999999995</v>
      </c>
      <c r="M13" s="9">
        <f t="shared" si="7"/>
        <v>5652.4000000000005</v>
      </c>
      <c r="N13" s="9">
        <f t="shared" si="7"/>
        <v>17103.599999999999</v>
      </c>
      <c r="O13" s="9">
        <f t="shared" si="7"/>
        <v>17741.3</v>
      </c>
      <c r="P13" s="9">
        <f>P18+P48+P102+P147+P187</f>
        <v>36858.9</v>
      </c>
      <c r="Q13" s="9">
        <f t="shared" si="7"/>
        <v>122807.4</v>
      </c>
      <c r="R13" s="32">
        <f t="shared" si="7"/>
        <v>0</v>
      </c>
      <c r="S13" s="32">
        <f t="shared" ref="S13:U13" si="8">S18+S48+S102+S147+S187</f>
        <v>0</v>
      </c>
      <c r="T13" s="32">
        <f t="shared" si="8"/>
        <v>0</v>
      </c>
      <c r="U13" s="41">
        <f t="shared" si="8"/>
        <v>0</v>
      </c>
    </row>
    <row r="14" spans="1:24" ht="60" customHeight="1" thickBot="1" x14ac:dyDescent="0.3">
      <c r="A14" s="17"/>
      <c r="B14" s="15"/>
      <c r="C14" s="6" t="s">
        <v>4</v>
      </c>
      <c r="D14" s="6"/>
      <c r="E14" s="6"/>
      <c r="F14" s="6"/>
      <c r="G14" s="6"/>
      <c r="H14" s="9">
        <f t="shared" ref="H14:P14" si="9">H19+H49+H103+H148+H188</f>
        <v>0</v>
      </c>
      <c r="I14" s="9">
        <f t="shared" si="9"/>
        <v>94.699999999999989</v>
      </c>
      <c r="J14" s="9">
        <f t="shared" si="9"/>
        <v>0</v>
      </c>
      <c r="K14" s="9">
        <f t="shared" si="9"/>
        <v>6100</v>
      </c>
      <c r="L14" s="9">
        <f t="shared" si="9"/>
        <v>3012.7</v>
      </c>
      <c r="M14" s="9">
        <f t="shared" si="9"/>
        <v>22713.8</v>
      </c>
      <c r="N14" s="9">
        <f t="shared" si="9"/>
        <v>0</v>
      </c>
      <c r="O14" s="9">
        <f t="shared" si="9"/>
        <v>107239.22</v>
      </c>
      <c r="P14" s="9">
        <f t="shared" si="9"/>
        <v>31000</v>
      </c>
      <c r="Q14" s="9">
        <v>0</v>
      </c>
      <c r="R14" s="32">
        <v>0</v>
      </c>
      <c r="S14" s="32">
        <v>0</v>
      </c>
      <c r="T14" s="32">
        <v>0</v>
      </c>
      <c r="U14" s="41">
        <v>0</v>
      </c>
    </row>
    <row r="15" spans="1:24" ht="60" customHeight="1" thickBot="1" x14ac:dyDescent="0.3">
      <c r="A15" s="17" t="s">
        <v>54</v>
      </c>
      <c r="B15" s="15"/>
      <c r="C15" s="10" t="s">
        <v>0</v>
      </c>
      <c r="D15" s="10">
        <v>901</v>
      </c>
      <c r="E15" s="10">
        <v>503</v>
      </c>
      <c r="F15" s="10">
        <v>1400227020</v>
      </c>
      <c r="G15" s="10">
        <v>244</v>
      </c>
      <c r="H15" s="11">
        <f>SUM(H16:H19)</f>
        <v>0</v>
      </c>
      <c r="I15" s="11">
        <f t="shared" ref="I15:R15" si="10">SUM(I16:I19)</f>
        <v>427.12</v>
      </c>
      <c r="J15" s="11">
        <f t="shared" si="10"/>
        <v>373</v>
      </c>
      <c r="K15" s="11">
        <f t="shared" si="10"/>
        <v>1510</v>
      </c>
      <c r="L15" s="11">
        <f t="shared" si="10"/>
        <v>4791.8999999999996</v>
      </c>
      <c r="M15" s="11">
        <f t="shared" si="10"/>
        <v>600</v>
      </c>
      <c r="N15" s="11">
        <f t="shared" si="10"/>
        <v>2565.1</v>
      </c>
      <c r="O15" s="11">
        <f t="shared" si="10"/>
        <v>5590.7</v>
      </c>
      <c r="P15" s="11">
        <f t="shared" si="10"/>
        <v>6858.9</v>
      </c>
      <c r="Q15" s="11">
        <f t="shared" si="10"/>
        <v>100</v>
      </c>
      <c r="R15" s="31">
        <f t="shared" si="10"/>
        <v>0</v>
      </c>
      <c r="S15" s="31">
        <f t="shared" ref="S15:U15" si="11">SUM(S16:S19)</f>
        <v>0</v>
      </c>
      <c r="T15" s="31">
        <f t="shared" si="11"/>
        <v>0</v>
      </c>
      <c r="U15" s="40">
        <f t="shared" si="11"/>
        <v>0</v>
      </c>
    </row>
    <row r="16" spans="1:24" ht="60" customHeight="1" thickBot="1" x14ac:dyDescent="0.3">
      <c r="A16" s="17"/>
      <c r="B16" s="15"/>
      <c r="C16" s="6" t="s">
        <v>1</v>
      </c>
      <c r="D16" s="6"/>
      <c r="E16" s="6"/>
      <c r="F16" s="6"/>
      <c r="G16" s="6"/>
      <c r="H16" s="9">
        <f>H21+H26+H31+H40</f>
        <v>0</v>
      </c>
      <c r="I16" s="9">
        <f t="shared" ref="I16:R18" si="12">I21+I26+I31+I40</f>
        <v>0</v>
      </c>
      <c r="J16" s="9">
        <f t="shared" si="12"/>
        <v>0</v>
      </c>
      <c r="K16" s="9">
        <f t="shared" si="12"/>
        <v>0</v>
      </c>
      <c r="L16" s="9">
        <f t="shared" si="12"/>
        <v>0</v>
      </c>
      <c r="M16" s="9">
        <f t="shared" si="12"/>
        <v>0</v>
      </c>
      <c r="N16" s="9">
        <f t="shared" si="12"/>
        <v>0</v>
      </c>
      <c r="O16" s="9">
        <f t="shared" si="12"/>
        <v>0</v>
      </c>
      <c r="P16" s="9">
        <f t="shared" si="12"/>
        <v>0</v>
      </c>
      <c r="Q16" s="9">
        <f t="shared" si="12"/>
        <v>0</v>
      </c>
      <c r="R16" s="32">
        <f t="shared" si="12"/>
        <v>0</v>
      </c>
      <c r="S16" s="32">
        <f t="shared" ref="S16:U16" si="13">S21+S26+S31+S40</f>
        <v>0</v>
      </c>
      <c r="T16" s="32">
        <f t="shared" si="13"/>
        <v>0</v>
      </c>
      <c r="U16" s="41">
        <f t="shared" si="13"/>
        <v>0</v>
      </c>
    </row>
    <row r="17" spans="1:21" ht="60" customHeight="1" thickBot="1" x14ac:dyDescent="0.3">
      <c r="A17" s="17"/>
      <c r="B17" s="15"/>
      <c r="C17" s="6" t="s">
        <v>2</v>
      </c>
      <c r="D17" s="6"/>
      <c r="E17" s="6"/>
      <c r="F17" s="6"/>
      <c r="G17" s="6"/>
      <c r="H17" s="9">
        <f>H22+H27+H32+H41</f>
        <v>0</v>
      </c>
      <c r="I17" s="9">
        <f t="shared" si="12"/>
        <v>0</v>
      </c>
      <c r="J17" s="9">
        <f t="shared" si="12"/>
        <v>0</v>
      </c>
      <c r="K17" s="9">
        <f t="shared" si="12"/>
        <v>0</v>
      </c>
      <c r="L17" s="9">
        <f t="shared" si="12"/>
        <v>0</v>
      </c>
      <c r="M17" s="9">
        <f t="shared" si="12"/>
        <v>0</v>
      </c>
      <c r="N17" s="9">
        <f t="shared" si="12"/>
        <v>0</v>
      </c>
      <c r="O17" s="9">
        <f t="shared" si="12"/>
        <v>0</v>
      </c>
      <c r="P17" s="9">
        <f t="shared" si="12"/>
        <v>0</v>
      </c>
      <c r="Q17" s="9">
        <f t="shared" si="12"/>
        <v>0</v>
      </c>
      <c r="R17" s="32">
        <f t="shared" si="12"/>
        <v>0</v>
      </c>
      <c r="S17" s="32">
        <f t="shared" ref="S17:U17" si="14">S22+S27+S32+S41</f>
        <v>0</v>
      </c>
      <c r="T17" s="32">
        <f t="shared" si="14"/>
        <v>0</v>
      </c>
      <c r="U17" s="41">
        <f t="shared" si="14"/>
        <v>0</v>
      </c>
    </row>
    <row r="18" spans="1:21" ht="60" customHeight="1" thickBot="1" x14ac:dyDescent="0.3">
      <c r="A18" s="17"/>
      <c r="B18" s="15"/>
      <c r="C18" s="6" t="s">
        <v>3</v>
      </c>
      <c r="D18" s="6"/>
      <c r="E18" s="6"/>
      <c r="F18" s="6"/>
      <c r="G18" s="6"/>
      <c r="H18" s="9">
        <f>H23+H28+H33+H42</f>
        <v>0</v>
      </c>
      <c r="I18" s="9">
        <f t="shared" si="12"/>
        <v>427.12</v>
      </c>
      <c r="J18" s="9">
        <f t="shared" si="12"/>
        <v>373</v>
      </c>
      <c r="K18" s="9">
        <f t="shared" si="12"/>
        <v>1510</v>
      </c>
      <c r="L18" s="9">
        <f t="shared" si="12"/>
        <v>4791.8999999999996</v>
      </c>
      <c r="M18" s="9">
        <f t="shared" si="12"/>
        <v>600</v>
      </c>
      <c r="N18" s="9">
        <f t="shared" si="12"/>
        <v>2565.1</v>
      </c>
      <c r="O18" s="9">
        <f t="shared" si="12"/>
        <v>5590.7</v>
      </c>
      <c r="P18" s="9">
        <v>6858.9</v>
      </c>
      <c r="Q18" s="9">
        <f t="shared" si="12"/>
        <v>100</v>
      </c>
      <c r="R18" s="32">
        <f t="shared" si="12"/>
        <v>0</v>
      </c>
      <c r="S18" s="32">
        <f t="shared" ref="S18:U18" si="15">S23+S28+S33+S42</f>
        <v>0</v>
      </c>
      <c r="T18" s="32">
        <f t="shared" si="15"/>
        <v>0</v>
      </c>
      <c r="U18" s="41">
        <f t="shared" si="15"/>
        <v>0</v>
      </c>
    </row>
    <row r="19" spans="1:21" ht="60" customHeight="1" thickBot="1" x14ac:dyDescent="0.3">
      <c r="A19" s="17"/>
      <c r="B19" s="15"/>
      <c r="C19" s="6" t="s">
        <v>4</v>
      </c>
      <c r="D19" s="6"/>
      <c r="E19" s="6"/>
      <c r="F19" s="6"/>
      <c r="G19" s="6"/>
      <c r="H19" s="9">
        <f>H24+H29+H34+H43</f>
        <v>0</v>
      </c>
      <c r="I19" s="9">
        <f t="shared" ref="I19:R19" si="16">I24+I29+I34+I43</f>
        <v>0</v>
      </c>
      <c r="J19" s="9">
        <f t="shared" si="16"/>
        <v>0</v>
      </c>
      <c r="K19" s="9">
        <f t="shared" si="16"/>
        <v>0</v>
      </c>
      <c r="L19" s="9">
        <f t="shared" si="16"/>
        <v>0</v>
      </c>
      <c r="M19" s="9">
        <f t="shared" si="16"/>
        <v>0</v>
      </c>
      <c r="N19" s="9">
        <f t="shared" si="16"/>
        <v>0</v>
      </c>
      <c r="O19" s="9">
        <f t="shared" si="16"/>
        <v>0</v>
      </c>
      <c r="P19" s="9">
        <f t="shared" si="16"/>
        <v>0</v>
      </c>
      <c r="Q19" s="9">
        <f t="shared" si="16"/>
        <v>0</v>
      </c>
      <c r="R19" s="32">
        <f t="shared" si="16"/>
        <v>0</v>
      </c>
      <c r="S19" s="32">
        <f t="shared" ref="S19:U19" si="17">S24+S29+S34+S43</f>
        <v>0</v>
      </c>
      <c r="T19" s="32">
        <f t="shared" si="17"/>
        <v>0</v>
      </c>
      <c r="U19" s="41">
        <f t="shared" si="17"/>
        <v>0</v>
      </c>
    </row>
    <row r="20" spans="1:21" ht="60" customHeight="1" thickBot="1" x14ac:dyDescent="0.3">
      <c r="A20" s="17" t="s">
        <v>55</v>
      </c>
      <c r="B20" s="15"/>
      <c r="C20" s="10" t="s">
        <v>0</v>
      </c>
      <c r="D20" s="10">
        <v>901</v>
      </c>
      <c r="E20" s="10">
        <v>503</v>
      </c>
      <c r="F20" s="10">
        <v>1400227020</v>
      </c>
      <c r="G20" s="10">
        <v>244</v>
      </c>
      <c r="H20" s="11">
        <f>SUM(H21:H24)</f>
        <v>0</v>
      </c>
      <c r="I20" s="11">
        <f t="shared" ref="I20:R20" si="18">SUM(I21:I24)</f>
        <v>163.56</v>
      </c>
      <c r="J20" s="11">
        <f t="shared" si="18"/>
        <v>0</v>
      </c>
      <c r="K20" s="11">
        <f t="shared" si="18"/>
        <v>0</v>
      </c>
      <c r="L20" s="11">
        <f t="shared" si="18"/>
        <v>0</v>
      </c>
      <c r="M20" s="11">
        <f t="shared" si="18"/>
        <v>0</v>
      </c>
      <c r="N20" s="11">
        <f t="shared" si="18"/>
        <v>0</v>
      </c>
      <c r="O20" s="11">
        <f t="shared" si="18"/>
        <v>0</v>
      </c>
      <c r="P20" s="11">
        <f t="shared" si="18"/>
        <v>0</v>
      </c>
      <c r="Q20" s="11">
        <f t="shared" si="18"/>
        <v>0</v>
      </c>
      <c r="R20" s="31">
        <f t="shared" si="18"/>
        <v>0</v>
      </c>
      <c r="S20" s="31">
        <f t="shared" ref="S20:U20" si="19">SUM(S21:S24)</f>
        <v>0</v>
      </c>
      <c r="T20" s="31">
        <f t="shared" si="19"/>
        <v>0</v>
      </c>
      <c r="U20" s="40">
        <f t="shared" si="19"/>
        <v>0</v>
      </c>
    </row>
    <row r="21" spans="1:21" ht="60" customHeight="1" thickBot="1" x14ac:dyDescent="0.3">
      <c r="A21" s="17"/>
      <c r="B21" s="15"/>
      <c r="C21" s="6" t="s">
        <v>1</v>
      </c>
      <c r="D21" s="6"/>
      <c r="E21" s="6"/>
      <c r="F21" s="6"/>
      <c r="G21" s="6"/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32">
        <v>0</v>
      </c>
      <c r="S21" s="32">
        <v>0</v>
      </c>
      <c r="T21" s="32">
        <v>0</v>
      </c>
      <c r="U21" s="41">
        <v>0</v>
      </c>
    </row>
    <row r="22" spans="1:21" ht="60" customHeight="1" thickBot="1" x14ac:dyDescent="0.3">
      <c r="A22" s="17"/>
      <c r="B22" s="15"/>
      <c r="C22" s="6" t="s">
        <v>2</v>
      </c>
      <c r="D22" s="6"/>
      <c r="E22" s="6"/>
      <c r="F22" s="6"/>
      <c r="G22" s="6"/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32">
        <v>0</v>
      </c>
      <c r="S22" s="32">
        <v>0</v>
      </c>
      <c r="T22" s="32">
        <v>0</v>
      </c>
      <c r="U22" s="41">
        <v>0</v>
      </c>
    </row>
    <row r="23" spans="1:21" ht="60" customHeight="1" thickBot="1" x14ac:dyDescent="0.3">
      <c r="A23" s="17"/>
      <c r="B23" s="15"/>
      <c r="C23" s="6" t="s">
        <v>3</v>
      </c>
      <c r="D23" s="6"/>
      <c r="E23" s="6"/>
      <c r="F23" s="6"/>
      <c r="G23" s="6"/>
      <c r="H23" s="9">
        <v>0</v>
      </c>
      <c r="I23" s="9">
        <v>163.56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32">
        <v>0</v>
      </c>
      <c r="S23" s="32">
        <v>0</v>
      </c>
      <c r="T23" s="32">
        <v>0</v>
      </c>
      <c r="U23" s="41">
        <v>0</v>
      </c>
    </row>
    <row r="24" spans="1:21" ht="60" customHeight="1" thickBot="1" x14ac:dyDescent="0.3">
      <c r="A24" s="17"/>
      <c r="B24" s="15"/>
      <c r="C24" s="6" t="s">
        <v>4</v>
      </c>
      <c r="D24" s="6"/>
      <c r="E24" s="6"/>
      <c r="F24" s="6"/>
      <c r="G24" s="6"/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32">
        <v>0</v>
      </c>
      <c r="S24" s="32">
        <v>0</v>
      </c>
      <c r="T24" s="32">
        <v>0</v>
      </c>
      <c r="U24" s="41">
        <v>0</v>
      </c>
    </row>
    <row r="25" spans="1:21" ht="189.75" thickBot="1" x14ac:dyDescent="0.3">
      <c r="A25" s="5" t="s">
        <v>56</v>
      </c>
      <c r="B25" s="15"/>
      <c r="C25" s="10" t="s">
        <v>0</v>
      </c>
      <c r="D25" s="10">
        <v>901</v>
      </c>
      <c r="E25" s="10">
        <v>503</v>
      </c>
      <c r="F25" s="10">
        <v>1400227020</v>
      </c>
      <c r="G25" s="10">
        <v>244</v>
      </c>
      <c r="H25" s="11">
        <f>SUM(H26:H29)</f>
        <v>0</v>
      </c>
      <c r="I25" s="11">
        <f t="shared" ref="I25:R25" si="20">SUM(I26:I29)</f>
        <v>263.56</v>
      </c>
      <c r="J25" s="11">
        <f t="shared" si="20"/>
        <v>373</v>
      </c>
      <c r="K25" s="11">
        <f t="shared" si="20"/>
        <v>1510</v>
      </c>
      <c r="L25" s="11">
        <f t="shared" si="20"/>
        <v>1348.9</v>
      </c>
      <c r="M25" s="11">
        <f t="shared" si="20"/>
        <v>0</v>
      </c>
      <c r="N25" s="11">
        <f t="shared" si="20"/>
        <v>0</v>
      </c>
      <c r="O25" s="11">
        <f t="shared" si="20"/>
        <v>0</v>
      </c>
      <c r="P25" s="11">
        <f t="shared" si="20"/>
        <v>0</v>
      </c>
      <c r="Q25" s="11">
        <f t="shared" si="20"/>
        <v>0</v>
      </c>
      <c r="R25" s="31">
        <f t="shared" si="20"/>
        <v>0</v>
      </c>
      <c r="S25" s="31">
        <f t="shared" ref="S25:U25" si="21">SUM(S26:S29)</f>
        <v>0</v>
      </c>
      <c r="T25" s="31">
        <f t="shared" si="21"/>
        <v>0</v>
      </c>
      <c r="U25" s="40">
        <f t="shared" si="21"/>
        <v>0</v>
      </c>
    </row>
    <row r="26" spans="1:21" ht="126.75" thickBot="1" x14ac:dyDescent="0.3">
      <c r="A26" s="5" t="s">
        <v>57</v>
      </c>
      <c r="B26" s="15"/>
      <c r="C26" s="6" t="s">
        <v>1</v>
      </c>
      <c r="D26" s="6"/>
      <c r="E26" s="6"/>
      <c r="F26" s="6"/>
      <c r="G26" s="6"/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32">
        <v>0</v>
      </c>
      <c r="S26" s="32">
        <v>0</v>
      </c>
      <c r="T26" s="32">
        <v>0</v>
      </c>
      <c r="U26" s="41">
        <v>0</v>
      </c>
    </row>
    <row r="27" spans="1:21" ht="221.25" thickBot="1" x14ac:dyDescent="0.3">
      <c r="A27" s="5" t="s">
        <v>58</v>
      </c>
      <c r="B27" s="15"/>
      <c r="C27" s="6" t="s">
        <v>2</v>
      </c>
      <c r="D27" s="6"/>
      <c r="E27" s="6"/>
      <c r="F27" s="6"/>
      <c r="G27" s="6"/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32">
        <v>0</v>
      </c>
      <c r="S27" s="32">
        <v>0</v>
      </c>
      <c r="T27" s="32">
        <v>0</v>
      </c>
      <c r="U27" s="41">
        <v>0</v>
      </c>
    </row>
    <row r="28" spans="1:21" ht="378.75" thickBot="1" x14ac:dyDescent="0.3">
      <c r="A28" s="5" t="s">
        <v>59</v>
      </c>
      <c r="B28" s="15"/>
      <c r="C28" s="6" t="s">
        <v>3</v>
      </c>
      <c r="D28" s="6"/>
      <c r="E28" s="6"/>
      <c r="F28" s="6"/>
      <c r="G28" s="6"/>
      <c r="H28" s="9">
        <v>0</v>
      </c>
      <c r="I28" s="9">
        <v>263.56</v>
      </c>
      <c r="J28" s="9">
        <v>373</v>
      </c>
      <c r="K28" s="9">
        <v>1510</v>
      </c>
      <c r="L28" s="9">
        <v>1348.9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32">
        <v>0</v>
      </c>
      <c r="S28" s="32">
        <v>0</v>
      </c>
      <c r="T28" s="32">
        <v>0</v>
      </c>
      <c r="U28" s="41">
        <v>0</v>
      </c>
    </row>
    <row r="29" spans="1:21" ht="95.25" thickBot="1" x14ac:dyDescent="0.3">
      <c r="A29" s="5" t="s">
        <v>60</v>
      </c>
      <c r="B29" s="15"/>
      <c r="C29" s="6" t="s">
        <v>4</v>
      </c>
      <c r="D29" s="6"/>
      <c r="E29" s="6"/>
      <c r="F29" s="6"/>
      <c r="G29" s="6"/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32">
        <v>0</v>
      </c>
      <c r="S29" s="32">
        <v>0</v>
      </c>
      <c r="T29" s="32">
        <v>0</v>
      </c>
      <c r="U29" s="41">
        <v>0</v>
      </c>
    </row>
    <row r="30" spans="1:21" ht="95.25" thickBot="1" x14ac:dyDescent="0.3">
      <c r="A30" s="5" t="s">
        <v>61</v>
      </c>
      <c r="B30" s="16"/>
      <c r="C30" s="10" t="s">
        <v>0</v>
      </c>
      <c r="D30" s="12">
        <v>901</v>
      </c>
      <c r="E30" s="12">
        <v>503</v>
      </c>
      <c r="F30" s="12" t="s">
        <v>67</v>
      </c>
      <c r="G30" s="12">
        <v>244</v>
      </c>
      <c r="H30" s="11">
        <f>SUM(H31:H35)</f>
        <v>0</v>
      </c>
      <c r="I30" s="11">
        <f t="shared" ref="I30:R30" si="22">SUM(I31:I35)</f>
        <v>0</v>
      </c>
      <c r="J30" s="11">
        <f t="shared" si="22"/>
        <v>0</v>
      </c>
      <c r="K30" s="11">
        <f t="shared" si="22"/>
        <v>0</v>
      </c>
      <c r="L30" s="11">
        <f t="shared" si="22"/>
        <v>3443</v>
      </c>
      <c r="M30" s="11">
        <f t="shared" si="22"/>
        <v>0</v>
      </c>
      <c r="N30" s="11">
        <f t="shared" si="22"/>
        <v>0</v>
      </c>
      <c r="O30" s="11">
        <f t="shared" si="22"/>
        <v>0</v>
      </c>
      <c r="P30" s="11">
        <f t="shared" si="22"/>
        <v>0</v>
      </c>
      <c r="Q30" s="11">
        <f t="shared" si="22"/>
        <v>0</v>
      </c>
      <c r="R30" s="31">
        <f t="shared" si="22"/>
        <v>0</v>
      </c>
      <c r="S30" s="31">
        <f t="shared" ref="S30:U30" si="23">SUM(S31:S35)</f>
        <v>0</v>
      </c>
      <c r="T30" s="31">
        <f t="shared" si="23"/>
        <v>0</v>
      </c>
      <c r="U30" s="40">
        <f t="shared" si="23"/>
        <v>0</v>
      </c>
    </row>
    <row r="31" spans="1:21" ht="189.75" thickBot="1" x14ac:dyDescent="0.3">
      <c r="A31" s="5" t="s">
        <v>62</v>
      </c>
      <c r="B31" s="16"/>
      <c r="C31" s="6" t="s">
        <v>1</v>
      </c>
      <c r="D31" s="1"/>
      <c r="E31" s="1"/>
      <c r="F31" s="1"/>
      <c r="G31" s="1"/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32">
        <v>0</v>
      </c>
      <c r="S31" s="32">
        <v>0</v>
      </c>
      <c r="T31" s="32">
        <v>0</v>
      </c>
      <c r="U31" s="41">
        <v>0</v>
      </c>
    </row>
    <row r="32" spans="1:21" ht="95.25" thickBot="1" x14ac:dyDescent="0.3">
      <c r="A32" s="5" t="s">
        <v>63</v>
      </c>
      <c r="B32" s="16"/>
      <c r="C32" s="6" t="s">
        <v>2</v>
      </c>
      <c r="D32" s="1"/>
      <c r="E32" s="1"/>
      <c r="F32" s="1"/>
      <c r="G32" s="1"/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32">
        <v>0</v>
      </c>
      <c r="S32" s="32">
        <v>0</v>
      </c>
      <c r="T32" s="32">
        <v>0</v>
      </c>
      <c r="U32" s="41">
        <v>0</v>
      </c>
    </row>
    <row r="33" spans="1:21" ht="79.5" thickBot="1" x14ac:dyDescent="0.3">
      <c r="A33" s="5" t="s">
        <v>64</v>
      </c>
      <c r="B33" s="16"/>
      <c r="C33" s="6" t="s">
        <v>3</v>
      </c>
      <c r="D33" s="1"/>
      <c r="E33" s="1"/>
      <c r="F33" s="1"/>
      <c r="G33" s="1"/>
      <c r="H33" s="9">
        <v>0</v>
      </c>
      <c r="I33" s="9">
        <v>0</v>
      </c>
      <c r="J33" s="9">
        <v>0</v>
      </c>
      <c r="K33" s="9">
        <v>0</v>
      </c>
      <c r="L33" s="9">
        <v>3443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32">
        <v>0</v>
      </c>
      <c r="S33" s="32">
        <v>0</v>
      </c>
      <c r="T33" s="32">
        <v>0</v>
      </c>
      <c r="U33" s="41">
        <v>0</v>
      </c>
    </row>
    <row r="34" spans="1:21" ht="394.5" thickBot="1" x14ac:dyDescent="0.3">
      <c r="A34" s="5" t="s">
        <v>65</v>
      </c>
      <c r="B34" s="16"/>
      <c r="C34" s="16" t="s">
        <v>4</v>
      </c>
      <c r="D34" s="16"/>
      <c r="E34" s="16"/>
      <c r="F34" s="16"/>
      <c r="G34" s="16"/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33">
        <v>0</v>
      </c>
      <c r="S34" s="33">
        <v>0</v>
      </c>
      <c r="T34" s="33">
        <v>0</v>
      </c>
      <c r="U34" s="42">
        <v>0</v>
      </c>
    </row>
    <row r="35" spans="1:21" ht="189.75" thickBot="1" x14ac:dyDescent="0.3">
      <c r="A35" s="5" t="s">
        <v>66</v>
      </c>
      <c r="B35" s="16"/>
      <c r="C35" s="16"/>
      <c r="D35" s="16"/>
      <c r="E35" s="16"/>
      <c r="F35" s="16"/>
      <c r="G35" s="16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33"/>
      <c r="S35" s="33"/>
      <c r="T35" s="33"/>
      <c r="U35" s="42"/>
    </row>
    <row r="36" spans="1:21" ht="95.25" thickBot="1" x14ac:dyDescent="0.3">
      <c r="A36" s="5" t="s">
        <v>68</v>
      </c>
      <c r="B36" s="22"/>
      <c r="C36" s="21" t="s">
        <v>0</v>
      </c>
      <c r="D36" s="21">
        <v>901</v>
      </c>
      <c r="E36" s="21">
        <v>503</v>
      </c>
      <c r="F36" s="21">
        <v>1400227020</v>
      </c>
      <c r="G36" s="21">
        <v>244</v>
      </c>
      <c r="H36" s="20">
        <f t="shared" ref="H36:R36" si="24">SUM(H40:H43)</f>
        <v>0</v>
      </c>
      <c r="I36" s="20">
        <f t="shared" si="24"/>
        <v>0</v>
      </c>
      <c r="J36" s="20">
        <f t="shared" si="24"/>
        <v>0</v>
      </c>
      <c r="K36" s="20">
        <f t="shared" si="24"/>
        <v>0</v>
      </c>
      <c r="L36" s="20">
        <f t="shared" si="24"/>
        <v>0</v>
      </c>
      <c r="M36" s="20">
        <f t="shared" si="24"/>
        <v>600</v>
      </c>
      <c r="N36" s="20">
        <f t="shared" si="24"/>
        <v>2565.1</v>
      </c>
      <c r="O36" s="20">
        <f t="shared" si="24"/>
        <v>5590.7</v>
      </c>
      <c r="P36" s="20">
        <f t="shared" si="24"/>
        <v>6758.9</v>
      </c>
      <c r="Q36" s="20">
        <f t="shared" si="24"/>
        <v>100</v>
      </c>
      <c r="R36" s="34">
        <f t="shared" si="24"/>
        <v>0</v>
      </c>
      <c r="S36" s="34">
        <f t="shared" ref="S36:U36" si="25">SUM(S40:S43)</f>
        <v>0</v>
      </c>
      <c r="T36" s="34">
        <f t="shared" si="25"/>
        <v>0</v>
      </c>
      <c r="U36" s="43">
        <f t="shared" si="25"/>
        <v>0</v>
      </c>
    </row>
    <row r="37" spans="1:21" ht="32.25" thickBot="1" x14ac:dyDescent="0.3">
      <c r="A37" s="5" t="s">
        <v>69</v>
      </c>
      <c r="B37" s="23"/>
      <c r="C37" s="21"/>
      <c r="D37" s="21"/>
      <c r="E37" s="21"/>
      <c r="F37" s="21"/>
      <c r="G37" s="21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34"/>
      <c r="S37" s="34"/>
      <c r="T37" s="34"/>
      <c r="U37" s="43"/>
    </row>
    <row r="38" spans="1:21" ht="95.25" thickBot="1" x14ac:dyDescent="0.3">
      <c r="A38" s="5" t="s">
        <v>70</v>
      </c>
      <c r="B38" s="23"/>
      <c r="C38" s="21"/>
      <c r="D38" s="21"/>
      <c r="E38" s="21"/>
      <c r="F38" s="21"/>
      <c r="G38" s="21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34"/>
      <c r="S38" s="34"/>
      <c r="T38" s="34"/>
      <c r="U38" s="43"/>
    </row>
    <row r="39" spans="1:21" ht="111" thickBot="1" x14ac:dyDescent="0.3">
      <c r="A39" s="5" t="s">
        <v>71</v>
      </c>
      <c r="B39" s="23"/>
      <c r="C39" s="21"/>
      <c r="D39" s="21"/>
      <c r="E39" s="21"/>
      <c r="F39" s="21"/>
      <c r="G39" s="21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34"/>
      <c r="S39" s="34"/>
      <c r="T39" s="34"/>
      <c r="U39" s="43"/>
    </row>
    <row r="40" spans="1:21" ht="95.25" thickBot="1" x14ac:dyDescent="0.3">
      <c r="A40" s="5" t="s">
        <v>72</v>
      </c>
      <c r="B40" s="23"/>
      <c r="C40" s="6" t="s">
        <v>1</v>
      </c>
      <c r="D40" s="6"/>
      <c r="E40" s="6"/>
      <c r="F40" s="6"/>
      <c r="G40" s="6"/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32">
        <v>0</v>
      </c>
      <c r="S40" s="32">
        <v>0</v>
      </c>
      <c r="T40" s="32">
        <v>0</v>
      </c>
      <c r="U40" s="41">
        <v>0</v>
      </c>
    </row>
    <row r="41" spans="1:21" ht="158.25" thickBot="1" x14ac:dyDescent="0.3">
      <c r="A41" s="5" t="s">
        <v>73</v>
      </c>
      <c r="B41" s="23"/>
      <c r="C41" s="6" t="s">
        <v>2</v>
      </c>
      <c r="D41" s="6"/>
      <c r="E41" s="6"/>
      <c r="F41" s="6"/>
      <c r="G41" s="6"/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32">
        <v>0</v>
      </c>
      <c r="S41" s="32">
        <v>0</v>
      </c>
      <c r="T41" s="32">
        <v>0</v>
      </c>
      <c r="U41" s="41">
        <v>0</v>
      </c>
    </row>
    <row r="42" spans="1:21" ht="95.25" thickBot="1" x14ac:dyDescent="0.3">
      <c r="A42" s="5" t="s">
        <v>74</v>
      </c>
      <c r="B42" s="23"/>
      <c r="C42" s="6" t="s">
        <v>3</v>
      </c>
      <c r="D42" s="6"/>
      <c r="E42" s="6"/>
      <c r="F42" s="6"/>
      <c r="G42" s="6"/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600</v>
      </c>
      <c r="N42" s="9">
        <f>2546.2+18.9</f>
        <v>2565.1</v>
      </c>
      <c r="O42" s="9">
        <v>5590.7</v>
      </c>
      <c r="P42" s="9">
        <v>6758.9</v>
      </c>
      <c r="Q42" s="9">
        <v>100</v>
      </c>
      <c r="R42" s="32">
        <v>0</v>
      </c>
      <c r="S42" s="32">
        <v>0</v>
      </c>
      <c r="T42" s="32">
        <v>0</v>
      </c>
      <c r="U42" s="41">
        <v>0</v>
      </c>
    </row>
    <row r="43" spans="1:21" ht="142.5" thickBot="1" x14ac:dyDescent="0.3">
      <c r="A43" s="5" t="s">
        <v>77</v>
      </c>
      <c r="B43" s="23"/>
      <c r="C43" s="25" t="s">
        <v>4</v>
      </c>
      <c r="D43" s="25"/>
      <c r="E43" s="25"/>
      <c r="F43" s="25"/>
      <c r="G43" s="25"/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35">
        <v>0</v>
      </c>
      <c r="S43" s="35">
        <v>0</v>
      </c>
      <c r="T43" s="35">
        <v>0</v>
      </c>
      <c r="U43" s="42">
        <v>0</v>
      </c>
    </row>
    <row r="44" spans="1:21" ht="284.25" thickBot="1" x14ac:dyDescent="0.3">
      <c r="A44" s="7" t="s">
        <v>78</v>
      </c>
      <c r="B44" s="24"/>
      <c r="C44" s="26"/>
      <c r="D44" s="26"/>
      <c r="E44" s="26"/>
      <c r="F44" s="26"/>
      <c r="G44" s="26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36"/>
      <c r="S44" s="36"/>
      <c r="T44" s="36"/>
      <c r="U44" s="42"/>
    </row>
    <row r="45" spans="1:21" ht="60" customHeight="1" thickBot="1" x14ac:dyDescent="0.3">
      <c r="A45" s="17" t="s">
        <v>27</v>
      </c>
      <c r="B45" s="15" t="s">
        <v>28</v>
      </c>
      <c r="C45" s="10" t="s">
        <v>0</v>
      </c>
      <c r="D45" s="13"/>
      <c r="E45" s="13"/>
      <c r="F45" s="13"/>
      <c r="G45" s="13"/>
      <c r="H45" s="11">
        <f>SUM(H46:H49)</f>
        <v>0</v>
      </c>
      <c r="I45" s="11">
        <f t="shared" ref="I45:J45" si="26">SUM(I46:I49)</f>
        <v>0</v>
      </c>
      <c r="J45" s="11">
        <f t="shared" si="26"/>
        <v>95054.6</v>
      </c>
      <c r="K45" s="11">
        <f>SUM(K46:K49)</f>
        <v>112836.20000000001</v>
      </c>
      <c r="L45" s="11">
        <f>SUM(L46:L49)</f>
        <v>103836.7</v>
      </c>
      <c r="M45" s="11">
        <f>SUM(M46:M49)</f>
        <v>52543.8</v>
      </c>
      <c r="N45" s="11">
        <f>SUM(N46:N49)</f>
        <v>72996.800000000003</v>
      </c>
      <c r="O45" s="11">
        <f t="shared" ref="O45" si="27">SUM(O46:O49)</f>
        <v>51307.9</v>
      </c>
      <c r="P45" s="11">
        <f>SUM(P46:P49)</f>
        <v>30000</v>
      </c>
      <c r="Q45" s="11">
        <f t="shared" ref="Q45:R45" si="28">SUM(Q46:Q49)</f>
        <v>122707.4</v>
      </c>
      <c r="R45" s="31">
        <f t="shared" si="28"/>
        <v>0</v>
      </c>
      <c r="S45" s="31">
        <f t="shared" ref="S45:U45" si="29">SUM(S46:S49)</f>
        <v>0</v>
      </c>
      <c r="T45" s="31">
        <f t="shared" si="29"/>
        <v>0</v>
      </c>
      <c r="U45" s="40">
        <f t="shared" si="29"/>
        <v>0</v>
      </c>
    </row>
    <row r="46" spans="1:21" ht="60" customHeight="1" thickBot="1" x14ac:dyDescent="0.3">
      <c r="A46" s="17"/>
      <c r="B46" s="15"/>
      <c r="C46" s="6" t="s">
        <v>1</v>
      </c>
      <c r="D46" s="6"/>
      <c r="E46" s="6"/>
      <c r="F46" s="6"/>
      <c r="G46" s="6"/>
      <c r="H46" s="9">
        <f>H51+H60+H65+H70+H75+H80+H85+H90+H95</f>
        <v>0</v>
      </c>
      <c r="I46" s="9">
        <f t="shared" ref="H46:R48" si="30">I51+I60+I65+I70+I75+I80+I85+I90+I95</f>
        <v>0</v>
      </c>
      <c r="J46" s="9">
        <f t="shared" si="30"/>
        <v>0</v>
      </c>
      <c r="K46" s="9">
        <f t="shared" si="30"/>
        <v>0</v>
      </c>
      <c r="L46" s="9">
        <f t="shared" si="30"/>
        <v>0</v>
      </c>
      <c r="M46" s="9">
        <f t="shared" si="30"/>
        <v>0</v>
      </c>
      <c r="N46" s="9">
        <f t="shared" si="30"/>
        <v>0</v>
      </c>
      <c r="O46" s="9">
        <f t="shared" si="30"/>
        <v>0</v>
      </c>
      <c r="P46" s="9">
        <f t="shared" si="30"/>
        <v>0</v>
      </c>
      <c r="Q46" s="9">
        <f t="shared" si="30"/>
        <v>0</v>
      </c>
      <c r="R46" s="32">
        <f t="shared" si="30"/>
        <v>0</v>
      </c>
      <c r="S46" s="32">
        <f t="shared" ref="S46:U46" si="31">S51+S60+S65+S70+S75+S80+S85+S90+S95</f>
        <v>0</v>
      </c>
      <c r="T46" s="32">
        <f t="shared" si="31"/>
        <v>0</v>
      </c>
      <c r="U46" s="41">
        <f t="shared" si="31"/>
        <v>0</v>
      </c>
    </row>
    <row r="47" spans="1:21" ht="60" customHeight="1" thickBot="1" x14ac:dyDescent="0.3">
      <c r="A47" s="17"/>
      <c r="B47" s="15"/>
      <c r="C47" s="6" t="s">
        <v>2</v>
      </c>
      <c r="D47" s="6"/>
      <c r="E47" s="6"/>
      <c r="F47" s="6"/>
      <c r="G47" s="6"/>
      <c r="H47" s="9">
        <f t="shared" si="30"/>
        <v>0</v>
      </c>
      <c r="I47" s="9">
        <f t="shared" si="30"/>
        <v>0</v>
      </c>
      <c r="J47" s="9">
        <f>J52+J61+J66+J71+J76+J81+J86+J91+J96</f>
        <v>94562.6</v>
      </c>
      <c r="K47" s="9">
        <f t="shared" si="30"/>
        <v>35166.1</v>
      </c>
      <c r="L47" s="9">
        <f t="shared" si="30"/>
        <v>100054.6</v>
      </c>
      <c r="M47" s="9">
        <f t="shared" si="30"/>
        <v>47507</v>
      </c>
      <c r="N47" s="9">
        <f t="shared" si="30"/>
        <v>68000</v>
      </c>
      <c r="O47" s="9">
        <f t="shared" si="30"/>
        <v>51000</v>
      </c>
      <c r="P47" s="9">
        <f t="shared" si="30"/>
        <v>0</v>
      </c>
      <c r="Q47" s="9">
        <f t="shared" si="30"/>
        <v>0</v>
      </c>
      <c r="R47" s="32">
        <f t="shared" si="30"/>
        <v>0</v>
      </c>
      <c r="S47" s="32">
        <f t="shared" ref="S47:U47" si="32">S52+S61+S66+S71+S76+S81+S86+S91+S96</f>
        <v>0</v>
      </c>
      <c r="T47" s="32">
        <f t="shared" si="32"/>
        <v>0</v>
      </c>
      <c r="U47" s="41">
        <f t="shared" si="32"/>
        <v>0</v>
      </c>
    </row>
    <row r="48" spans="1:21" ht="60" customHeight="1" thickBot="1" x14ac:dyDescent="0.3">
      <c r="A48" s="17"/>
      <c r="B48" s="15"/>
      <c r="C48" s="6" t="s">
        <v>3</v>
      </c>
      <c r="D48" s="6"/>
      <c r="E48" s="6"/>
      <c r="F48" s="6"/>
      <c r="G48" s="6"/>
      <c r="H48" s="9">
        <f t="shared" si="30"/>
        <v>0</v>
      </c>
      <c r="I48" s="9">
        <f t="shared" si="30"/>
        <v>0</v>
      </c>
      <c r="J48" s="9">
        <f t="shared" si="30"/>
        <v>492</v>
      </c>
      <c r="K48" s="9">
        <f t="shared" si="30"/>
        <v>71570.100000000006</v>
      </c>
      <c r="L48" s="9">
        <f t="shared" si="30"/>
        <v>769.4</v>
      </c>
      <c r="M48" s="9">
        <f t="shared" si="30"/>
        <v>5036.8</v>
      </c>
      <c r="N48" s="9">
        <f t="shared" si="30"/>
        <v>4996.7999999999993</v>
      </c>
      <c r="O48" s="9">
        <f t="shared" si="30"/>
        <v>307.89999999999998</v>
      </c>
      <c r="P48" s="9">
        <f t="shared" si="30"/>
        <v>30000</v>
      </c>
      <c r="Q48" s="9">
        <f t="shared" si="30"/>
        <v>122707.4</v>
      </c>
      <c r="R48" s="32">
        <f t="shared" si="30"/>
        <v>0</v>
      </c>
      <c r="S48" s="32">
        <f t="shared" ref="S48:U48" si="33">S53+S62+S67+S72+S77+S82+S87+S92+S97</f>
        <v>0</v>
      </c>
      <c r="T48" s="32">
        <f t="shared" si="33"/>
        <v>0</v>
      </c>
      <c r="U48" s="41">
        <f t="shared" si="33"/>
        <v>0</v>
      </c>
    </row>
    <row r="49" spans="1:21" ht="60" customHeight="1" thickBot="1" x14ac:dyDescent="0.3">
      <c r="A49" s="17"/>
      <c r="B49" s="15"/>
      <c r="C49" s="6" t="s">
        <v>4</v>
      </c>
      <c r="D49" s="6"/>
      <c r="E49" s="6"/>
      <c r="F49" s="6"/>
      <c r="G49" s="6"/>
      <c r="H49" s="9">
        <f t="shared" ref="H49:J49" si="34">H58+H63+H68+H73+H78+H83+H88+H93+H98</f>
        <v>0</v>
      </c>
      <c r="I49" s="9">
        <f t="shared" si="34"/>
        <v>0</v>
      </c>
      <c r="J49" s="9">
        <f t="shared" si="34"/>
        <v>0</v>
      </c>
      <c r="K49" s="9">
        <f>K58+K63+K68+K73+K78+K83+K88+K93+K98</f>
        <v>6100</v>
      </c>
      <c r="L49" s="9">
        <f t="shared" ref="L49:R49" si="35">L58+L63+L68+L73+L78+L83+L88+L93+L98</f>
        <v>3012.7</v>
      </c>
      <c r="M49" s="9">
        <f t="shared" si="35"/>
        <v>0</v>
      </c>
      <c r="N49" s="9">
        <f t="shared" si="35"/>
        <v>0</v>
      </c>
      <c r="O49" s="9">
        <f t="shared" si="35"/>
        <v>0</v>
      </c>
      <c r="P49" s="9">
        <f t="shared" si="35"/>
        <v>0</v>
      </c>
      <c r="Q49" s="9">
        <f t="shared" si="35"/>
        <v>0</v>
      </c>
      <c r="R49" s="32">
        <f t="shared" si="35"/>
        <v>0</v>
      </c>
      <c r="S49" s="32">
        <f t="shared" ref="S49:U49" si="36">S58+S63+S68+S73+S78+S83+S88+S93+S98</f>
        <v>0</v>
      </c>
      <c r="T49" s="32">
        <f t="shared" si="36"/>
        <v>0</v>
      </c>
      <c r="U49" s="41">
        <f t="shared" si="36"/>
        <v>0</v>
      </c>
    </row>
    <row r="50" spans="1:21" ht="35.1" customHeight="1" thickBot="1" x14ac:dyDescent="0.3">
      <c r="A50" s="17" t="s">
        <v>29</v>
      </c>
      <c r="B50" s="15"/>
      <c r="C50" s="6" t="s">
        <v>0</v>
      </c>
      <c r="D50" s="6">
        <v>901</v>
      </c>
      <c r="E50" s="6">
        <v>503</v>
      </c>
      <c r="F50" s="6">
        <v>1400115550</v>
      </c>
      <c r="G50" s="6">
        <v>414</v>
      </c>
      <c r="H50" s="9">
        <f>SUM(H51:H54)</f>
        <v>0</v>
      </c>
      <c r="I50" s="9">
        <f t="shared" ref="I50:J50" si="37">SUM(I51:I54)</f>
        <v>0</v>
      </c>
      <c r="J50" s="9">
        <f t="shared" si="37"/>
        <v>61185.7</v>
      </c>
      <c r="K50" s="9">
        <f>SUM(K51:K53)</f>
        <v>86405.1</v>
      </c>
      <c r="L50" s="9">
        <f t="shared" ref="L50:R50" si="38">SUM(L51:L54)</f>
        <v>0</v>
      </c>
      <c r="M50" s="9">
        <f t="shared" si="38"/>
        <v>0</v>
      </c>
      <c r="N50" s="9">
        <f t="shared" si="38"/>
        <v>0</v>
      </c>
      <c r="O50" s="9">
        <f t="shared" si="38"/>
        <v>0</v>
      </c>
      <c r="P50" s="9">
        <f t="shared" si="38"/>
        <v>0</v>
      </c>
      <c r="Q50" s="9">
        <f t="shared" si="38"/>
        <v>0</v>
      </c>
      <c r="R50" s="32">
        <f t="shared" si="38"/>
        <v>0</v>
      </c>
      <c r="S50" s="32">
        <f t="shared" ref="S50:U50" si="39">SUM(S51:S54)</f>
        <v>0</v>
      </c>
      <c r="T50" s="32">
        <f t="shared" si="39"/>
        <v>0</v>
      </c>
      <c r="U50" s="41">
        <f t="shared" si="39"/>
        <v>0</v>
      </c>
    </row>
    <row r="51" spans="1:21" ht="48" thickBot="1" x14ac:dyDescent="0.3">
      <c r="A51" s="17"/>
      <c r="B51" s="15"/>
      <c r="C51" s="6" t="s">
        <v>1</v>
      </c>
      <c r="D51" s="6"/>
      <c r="E51" s="6"/>
      <c r="F51" s="6"/>
      <c r="G51" s="6"/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32">
        <v>0</v>
      </c>
      <c r="S51" s="32">
        <v>0</v>
      </c>
      <c r="T51" s="32">
        <v>0</v>
      </c>
      <c r="U51" s="41">
        <v>0</v>
      </c>
    </row>
    <row r="52" spans="1:21" ht="48" thickBot="1" x14ac:dyDescent="0.3">
      <c r="A52" s="17"/>
      <c r="B52" s="15"/>
      <c r="C52" s="6" t="s">
        <v>2</v>
      </c>
      <c r="D52" s="6"/>
      <c r="E52" s="6"/>
      <c r="F52" s="6"/>
      <c r="G52" s="6"/>
      <c r="H52" s="9">
        <v>0</v>
      </c>
      <c r="I52" s="9">
        <v>0</v>
      </c>
      <c r="J52" s="9">
        <v>60818.7</v>
      </c>
      <c r="K52" s="9">
        <v>14910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32">
        <v>0</v>
      </c>
      <c r="S52" s="32">
        <v>0</v>
      </c>
      <c r="T52" s="32">
        <v>0</v>
      </c>
      <c r="U52" s="41">
        <v>0</v>
      </c>
    </row>
    <row r="53" spans="1:21" ht="79.5" thickBot="1" x14ac:dyDescent="0.3">
      <c r="A53" s="17"/>
      <c r="B53" s="15"/>
      <c r="C53" s="6" t="s">
        <v>30</v>
      </c>
      <c r="D53" s="6"/>
      <c r="E53" s="6"/>
      <c r="F53" s="6"/>
      <c r="G53" s="6"/>
      <c r="H53" s="9">
        <v>0</v>
      </c>
      <c r="I53" s="9">
        <v>0</v>
      </c>
      <c r="J53" s="9">
        <v>367</v>
      </c>
      <c r="K53" s="9">
        <f>SUM(K54:K58)</f>
        <v>71495.100000000006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32">
        <v>0</v>
      </c>
      <c r="S53" s="32">
        <v>0</v>
      </c>
      <c r="T53" s="32">
        <v>0</v>
      </c>
      <c r="U53" s="41">
        <v>0</v>
      </c>
    </row>
    <row r="54" spans="1:21" ht="126.75" thickBot="1" x14ac:dyDescent="0.3">
      <c r="A54" s="17"/>
      <c r="B54" s="15"/>
      <c r="C54" s="6" t="s">
        <v>31</v>
      </c>
      <c r="D54" s="6"/>
      <c r="E54" s="6"/>
      <c r="F54" s="6"/>
      <c r="G54" s="6"/>
      <c r="H54" s="9">
        <v>0</v>
      </c>
      <c r="I54" s="9">
        <v>0</v>
      </c>
      <c r="J54" s="9">
        <v>0</v>
      </c>
      <c r="K54" s="9">
        <v>61305.4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32">
        <v>0</v>
      </c>
      <c r="S54" s="32">
        <v>0</v>
      </c>
      <c r="T54" s="32">
        <v>0</v>
      </c>
      <c r="U54" s="41">
        <v>0</v>
      </c>
    </row>
    <row r="55" spans="1:21" ht="237" thickBot="1" x14ac:dyDescent="0.3">
      <c r="A55" s="17"/>
      <c r="B55" s="15"/>
      <c r="C55" s="6" t="s">
        <v>32</v>
      </c>
      <c r="D55" s="6"/>
      <c r="E55" s="6"/>
      <c r="F55" s="6"/>
      <c r="G55" s="6"/>
      <c r="H55" s="9">
        <v>0</v>
      </c>
      <c r="I55" s="9">
        <v>0</v>
      </c>
      <c r="J55" s="9">
        <v>0</v>
      </c>
      <c r="K55" s="9">
        <v>8215.9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32">
        <v>0</v>
      </c>
      <c r="S55" s="32">
        <v>0</v>
      </c>
      <c r="T55" s="32">
        <v>0</v>
      </c>
      <c r="U55" s="41">
        <v>0</v>
      </c>
    </row>
    <row r="56" spans="1:21" ht="95.25" thickBot="1" x14ac:dyDescent="0.3">
      <c r="A56" s="17"/>
      <c r="B56" s="15"/>
      <c r="C56" s="6" t="s">
        <v>33</v>
      </c>
      <c r="D56" s="6"/>
      <c r="E56" s="6"/>
      <c r="F56" s="6"/>
      <c r="G56" s="6"/>
      <c r="H56" s="9">
        <v>0</v>
      </c>
      <c r="I56" s="9">
        <v>0</v>
      </c>
      <c r="J56" s="9">
        <v>0</v>
      </c>
      <c r="K56" s="9">
        <v>1883.8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32">
        <v>0</v>
      </c>
      <c r="S56" s="32">
        <v>0</v>
      </c>
      <c r="T56" s="32">
        <v>0</v>
      </c>
      <c r="U56" s="41">
        <v>0</v>
      </c>
    </row>
    <row r="57" spans="1:21" ht="142.5" thickBot="1" x14ac:dyDescent="0.3">
      <c r="A57" s="17"/>
      <c r="B57" s="15"/>
      <c r="C57" s="6" t="s">
        <v>34</v>
      </c>
      <c r="D57" s="6"/>
      <c r="E57" s="6"/>
      <c r="F57" s="6"/>
      <c r="G57" s="6"/>
      <c r="H57" s="9">
        <v>0</v>
      </c>
      <c r="I57" s="9">
        <v>0</v>
      </c>
      <c r="J57" s="9">
        <v>0</v>
      </c>
      <c r="K57" s="9">
        <v>90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32">
        <v>0</v>
      </c>
      <c r="S57" s="32">
        <v>0</v>
      </c>
      <c r="T57" s="32">
        <v>0</v>
      </c>
      <c r="U57" s="41">
        <v>0</v>
      </c>
    </row>
    <row r="58" spans="1:21" ht="63.75" thickBot="1" x14ac:dyDescent="0.3">
      <c r="A58" s="17"/>
      <c r="B58" s="15"/>
      <c r="C58" s="6" t="s">
        <v>4</v>
      </c>
      <c r="D58" s="6"/>
      <c r="E58" s="6"/>
      <c r="F58" s="6"/>
      <c r="G58" s="6"/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32">
        <v>0</v>
      </c>
      <c r="S58" s="32">
        <v>0</v>
      </c>
      <c r="T58" s="32">
        <v>0</v>
      </c>
      <c r="U58" s="41">
        <v>0</v>
      </c>
    </row>
    <row r="59" spans="1:21" ht="60" customHeight="1" thickBot="1" x14ac:dyDescent="0.3">
      <c r="A59" s="17" t="s">
        <v>42</v>
      </c>
      <c r="B59" s="15"/>
      <c r="C59" s="6" t="s">
        <v>0</v>
      </c>
      <c r="D59" s="6">
        <v>901</v>
      </c>
      <c r="E59" s="6">
        <v>503</v>
      </c>
      <c r="F59" s="6" t="s">
        <v>35</v>
      </c>
      <c r="G59" s="6">
        <v>244</v>
      </c>
      <c r="H59" s="9">
        <f>SUM(H60:H63)</f>
        <v>0</v>
      </c>
      <c r="I59" s="9">
        <f t="shared" ref="I59:R59" si="40">SUM(I60:I63)</f>
        <v>0</v>
      </c>
      <c r="J59" s="9">
        <f t="shared" si="40"/>
        <v>33868.9</v>
      </c>
      <c r="K59" s="9">
        <f t="shared" si="40"/>
        <v>26431.1</v>
      </c>
      <c r="L59" s="9">
        <f t="shared" si="40"/>
        <v>0</v>
      </c>
      <c r="M59" s="9">
        <f t="shared" si="40"/>
        <v>0</v>
      </c>
      <c r="N59" s="9">
        <f t="shared" si="40"/>
        <v>0</v>
      </c>
      <c r="O59" s="9">
        <f t="shared" si="40"/>
        <v>0</v>
      </c>
      <c r="P59" s="9">
        <f t="shared" si="40"/>
        <v>0</v>
      </c>
      <c r="Q59" s="9">
        <f t="shared" si="40"/>
        <v>0</v>
      </c>
      <c r="R59" s="32">
        <f t="shared" si="40"/>
        <v>0</v>
      </c>
      <c r="S59" s="32">
        <f t="shared" ref="S59:U59" si="41">SUM(S60:S63)</f>
        <v>0</v>
      </c>
      <c r="T59" s="32">
        <f t="shared" si="41"/>
        <v>0</v>
      </c>
      <c r="U59" s="41">
        <f t="shared" si="41"/>
        <v>0</v>
      </c>
    </row>
    <row r="60" spans="1:21" ht="60" customHeight="1" thickBot="1" x14ac:dyDescent="0.3">
      <c r="A60" s="17"/>
      <c r="B60" s="15"/>
      <c r="C60" s="6" t="s">
        <v>1</v>
      </c>
      <c r="D60" s="6"/>
      <c r="E60" s="6"/>
      <c r="F60" s="6"/>
      <c r="G60" s="6"/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32">
        <v>0</v>
      </c>
      <c r="S60" s="32">
        <v>0</v>
      </c>
      <c r="T60" s="32">
        <v>0</v>
      </c>
      <c r="U60" s="41">
        <v>0</v>
      </c>
    </row>
    <row r="61" spans="1:21" ht="60" customHeight="1" thickBot="1" x14ac:dyDescent="0.3">
      <c r="A61" s="17"/>
      <c r="B61" s="15"/>
      <c r="C61" s="6" t="s">
        <v>2</v>
      </c>
      <c r="D61" s="6"/>
      <c r="E61" s="6"/>
      <c r="F61" s="6"/>
      <c r="G61" s="6"/>
      <c r="H61" s="9">
        <v>0</v>
      </c>
      <c r="I61" s="9">
        <v>0</v>
      </c>
      <c r="J61" s="9">
        <v>33743.9</v>
      </c>
      <c r="K61" s="9">
        <v>20256.099999999999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32">
        <v>0</v>
      </c>
      <c r="S61" s="32">
        <v>0</v>
      </c>
      <c r="T61" s="32">
        <v>0</v>
      </c>
      <c r="U61" s="41">
        <v>0</v>
      </c>
    </row>
    <row r="62" spans="1:21" ht="60" customHeight="1" thickBot="1" x14ac:dyDescent="0.3">
      <c r="A62" s="17"/>
      <c r="B62" s="15"/>
      <c r="C62" s="6" t="s">
        <v>3</v>
      </c>
      <c r="D62" s="6"/>
      <c r="E62" s="6"/>
      <c r="F62" s="6"/>
      <c r="G62" s="6"/>
      <c r="H62" s="9">
        <v>0</v>
      </c>
      <c r="I62" s="9">
        <v>0</v>
      </c>
      <c r="J62" s="9">
        <v>125</v>
      </c>
      <c r="K62" s="9">
        <v>75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32">
        <v>0</v>
      </c>
      <c r="S62" s="32">
        <v>0</v>
      </c>
      <c r="T62" s="32">
        <v>0</v>
      </c>
      <c r="U62" s="41">
        <v>0</v>
      </c>
    </row>
    <row r="63" spans="1:21" ht="60" customHeight="1" thickBot="1" x14ac:dyDescent="0.3">
      <c r="A63" s="17"/>
      <c r="B63" s="15"/>
      <c r="C63" s="6" t="s">
        <v>4</v>
      </c>
      <c r="D63" s="6"/>
      <c r="E63" s="6"/>
      <c r="F63" s="6"/>
      <c r="G63" s="6"/>
      <c r="H63" s="9">
        <v>0</v>
      </c>
      <c r="I63" s="9">
        <v>0</v>
      </c>
      <c r="J63" s="9">
        <v>0</v>
      </c>
      <c r="K63" s="9">
        <v>6100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32">
        <v>0</v>
      </c>
      <c r="S63" s="32">
        <v>0</v>
      </c>
      <c r="T63" s="32">
        <v>0</v>
      </c>
      <c r="U63" s="41">
        <v>0</v>
      </c>
    </row>
    <row r="64" spans="1:21" ht="60" customHeight="1" thickBot="1" x14ac:dyDescent="0.3">
      <c r="A64" s="17" t="s">
        <v>44</v>
      </c>
      <c r="B64" s="15"/>
      <c r="C64" s="6" t="s">
        <v>0</v>
      </c>
      <c r="D64" s="6">
        <v>901</v>
      </c>
      <c r="E64" s="6">
        <v>503</v>
      </c>
      <c r="F64" s="6">
        <v>1400227020</v>
      </c>
      <c r="G64" s="6">
        <v>244</v>
      </c>
      <c r="H64" s="9">
        <f>SUM(H65:H68)</f>
        <v>0</v>
      </c>
      <c r="I64" s="9">
        <f t="shared" ref="I64:R64" si="42">SUM(I65:I68)</f>
        <v>0</v>
      </c>
      <c r="J64" s="9">
        <f t="shared" si="42"/>
        <v>0</v>
      </c>
      <c r="K64" s="9">
        <f t="shared" si="42"/>
        <v>0</v>
      </c>
      <c r="L64" s="9">
        <f t="shared" si="42"/>
        <v>29429.5</v>
      </c>
      <c r="M64" s="9">
        <f t="shared" si="42"/>
        <v>350</v>
      </c>
      <c r="N64" s="9">
        <f t="shared" si="42"/>
        <v>180</v>
      </c>
      <c r="O64" s="9">
        <f t="shared" si="42"/>
        <v>0</v>
      </c>
      <c r="P64" s="9">
        <f t="shared" si="42"/>
        <v>0</v>
      </c>
      <c r="Q64" s="9">
        <f t="shared" si="42"/>
        <v>0</v>
      </c>
      <c r="R64" s="32">
        <f t="shared" si="42"/>
        <v>0</v>
      </c>
      <c r="S64" s="32">
        <f t="shared" ref="S64:U64" si="43">SUM(S65:S68)</f>
        <v>0</v>
      </c>
      <c r="T64" s="32">
        <f t="shared" si="43"/>
        <v>0</v>
      </c>
      <c r="U64" s="41">
        <f t="shared" si="43"/>
        <v>0</v>
      </c>
    </row>
    <row r="65" spans="1:21" ht="60" customHeight="1" thickBot="1" x14ac:dyDescent="0.3">
      <c r="A65" s="17"/>
      <c r="B65" s="15"/>
      <c r="C65" s="6" t="s">
        <v>1</v>
      </c>
      <c r="D65" s="6"/>
      <c r="E65" s="6"/>
      <c r="F65" s="6"/>
      <c r="G65" s="6"/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32">
        <v>0</v>
      </c>
      <c r="S65" s="32">
        <v>0</v>
      </c>
      <c r="T65" s="32">
        <v>0</v>
      </c>
      <c r="U65" s="41">
        <v>0</v>
      </c>
    </row>
    <row r="66" spans="1:21" ht="60" customHeight="1" thickBot="1" x14ac:dyDescent="0.3">
      <c r="A66" s="17"/>
      <c r="B66" s="15"/>
      <c r="C66" s="6" t="s">
        <v>2</v>
      </c>
      <c r="D66" s="6"/>
      <c r="E66" s="6"/>
      <c r="F66" s="6"/>
      <c r="G66" s="6"/>
      <c r="H66" s="9">
        <v>0</v>
      </c>
      <c r="I66" s="9">
        <v>0</v>
      </c>
      <c r="J66" s="9">
        <v>0</v>
      </c>
      <c r="K66" s="9">
        <v>0</v>
      </c>
      <c r="L66" s="9">
        <v>29222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32">
        <v>0</v>
      </c>
      <c r="S66" s="32">
        <v>0</v>
      </c>
      <c r="T66" s="32">
        <v>0</v>
      </c>
      <c r="U66" s="41">
        <v>0</v>
      </c>
    </row>
    <row r="67" spans="1:21" ht="60" customHeight="1" thickBot="1" x14ac:dyDescent="0.3">
      <c r="A67" s="17"/>
      <c r="B67" s="15"/>
      <c r="C67" s="6" t="s">
        <v>3</v>
      </c>
      <c r="D67" s="6"/>
      <c r="E67" s="6"/>
      <c r="F67" s="6"/>
      <c r="G67" s="6"/>
      <c r="H67" s="9">
        <v>0</v>
      </c>
      <c r="I67" s="9">
        <v>0</v>
      </c>
      <c r="J67" s="9">
        <v>0</v>
      </c>
      <c r="K67" s="9">
        <v>0</v>
      </c>
      <c r="L67" s="9">
        <v>207.5</v>
      </c>
      <c r="M67" s="9">
        <v>350</v>
      </c>
      <c r="N67" s="9">
        <v>180</v>
      </c>
      <c r="O67" s="9">
        <v>0</v>
      </c>
      <c r="P67" s="9">
        <v>0</v>
      </c>
      <c r="Q67" s="9">
        <v>0</v>
      </c>
      <c r="R67" s="32">
        <v>0</v>
      </c>
      <c r="S67" s="32">
        <v>0</v>
      </c>
      <c r="T67" s="32">
        <v>0</v>
      </c>
      <c r="U67" s="41">
        <v>0</v>
      </c>
    </row>
    <row r="68" spans="1:21" ht="60" customHeight="1" thickBot="1" x14ac:dyDescent="0.3">
      <c r="A68" s="17"/>
      <c r="B68" s="15"/>
      <c r="C68" s="6" t="s">
        <v>4</v>
      </c>
      <c r="D68" s="6"/>
      <c r="E68" s="6"/>
      <c r="F68" s="6"/>
      <c r="G68" s="6"/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32">
        <v>0</v>
      </c>
      <c r="S68" s="32">
        <v>0</v>
      </c>
      <c r="T68" s="32">
        <v>0</v>
      </c>
      <c r="U68" s="41">
        <v>0</v>
      </c>
    </row>
    <row r="69" spans="1:21" ht="60" customHeight="1" thickBot="1" x14ac:dyDescent="0.3">
      <c r="A69" s="17" t="s">
        <v>36</v>
      </c>
      <c r="B69" s="15"/>
      <c r="C69" s="6" t="s">
        <v>0</v>
      </c>
      <c r="D69" s="6">
        <v>901</v>
      </c>
      <c r="E69" s="6">
        <v>503</v>
      </c>
      <c r="F69" s="6" t="s">
        <v>37</v>
      </c>
      <c r="G69" s="6">
        <v>244</v>
      </c>
      <c r="H69" s="9">
        <f>SUM(H70:H73)</f>
        <v>0</v>
      </c>
      <c r="I69" s="9">
        <f t="shared" ref="I69:R69" si="44">SUM(I70:I73)</f>
        <v>0</v>
      </c>
      <c r="J69" s="9">
        <f t="shared" si="44"/>
        <v>0</v>
      </c>
      <c r="K69" s="9">
        <f t="shared" si="44"/>
        <v>0</v>
      </c>
      <c r="L69" s="9">
        <f>SUM(L70:L73)</f>
        <v>20980.5</v>
      </c>
      <c r="M69" s="9">
        <f t="shared" si="44"/>
        <v>0</v>
      </c>
      <c r="N69" s="9">
        <f t="shared" si="44"/>
        <v>0</v>
      </c>
      <c r="O69" s="9">
        <f t="shared" si="44"/>
        <v>0</v>
      </c>
      <c r="P69" s="9">
        <f t="shared" si="44"/>
        <v>0</v>
      </c>
      <c r="Q69" s="9">
        <f t="shared" si="44"/>
        <v>0</v>
      </c>
      <c r="R69" s="32">
        <f t="shared" si="44"/>
        <v>0</v>
      </c>
      <c r="S69" s="32">
        <f t="shared" ref="S69:U69" si="45">SUM(S70:S73)</f>
        <v>0</v>
      </c>
      <c r="T69" s="32">
        <f t="shared" si="45"/>
        <v>0</v>
      </c>
      <c r="U69" s="41">
        <f t="shared" si="45"/>
        <v>0</v>
      </c>
    </row>
    <row r="70" spans="1:21" ht="60" customHeight="1" thickBot="1" x14ac:dyDescent="0.3">
      <c r="A70" s="17"/>
      <c r="B70" s="15"/>
      <c r="C70" s="6" t="s">
        <v>1</v>
      </c>
      <c r="D70" s="6"/>
      <c r="E70" s="6"/>
      <c r="F70" s="6"/>
      <c r="G70" s="6"/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32">
        <v>0</v>
      </c>
      <c r="S70" s="32">
        <v>0</v>
      </c>
      <c r="T70" s="32">
        <v>0</v>
      </c>
      <c r="U70" s="41">
        <v>0</v>
      </c>
    </row>
    <row r="71" spans="1:21" ht="60" customHeight="1" thickBot="1" x14ac:dyDescent="0.3">
      <c r="A71" s="17"/>
      <c r="B71" s="15"/>
      <c r="C71" s="6" t="s">
        <v>38</v>
      </c>
      <c r="D71" s="6"/>
      <c r="E71" s="6"/>
      <c r="F71" s="6"/>
      <c r="G71" s="6"/>
      <c r="H71" s="9">
        <v>0</v>
      </c>
      <c r="I71" s="9">
        <v>0</v>
      </c>
      <c r="J71" s="9">
        <v>0</v>
      </c>
      <c r="K71" s="9">
        <v>0</v>
      </c>
      <c r="L71" s="9">
        <v>20832.599999999999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32">
        <v>0</v>
      </c>
      <c r="S71" s="32">
        <v>0</v>
      </c>
      <c r="T71" s="32">
        <v>0</v>
      </c>
      <c r="U71" s="41">
        <v>0</v>
      </c>
    </row>
    <row r="72" spans="1:21" ht="60" customHeight="1" thickBot="1" x14ac:dyDescent="0.3">
      <c r="A72" s="17"/>
      <c r="B72" s="15"/>
      <c r="C72" s="6" t="s">
        <v>39</v>
      </c>
      <c r="D72" s="6"/>
      <c r="E72" s="6"/>
      <c r="F72" s="6"/>
      <c r="G72" s="6"/>
      <c r="H72" s="9">
        <v>0</v>
      </c>
      <c r="I72" s="9">
        <v>0</v>
      </c>
      <c r="J72" s="9">
        <v>0</v>
      </c>
      <c r="K72" s="9">
        <v>0</v>
      </c>
      <c r="L72" s="9">
        <v>147.9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32">
        <v>0</v>
      </c>
      <c r="S72" s="32">
        <v>0</v>
      </c>
      <c r="T72" s="32">
        <v>0</v>
      </c>
      <c r="U72" s="41">
        <v>0</v>
      </c>
    </row>
    <row r="73" spans="1:21" ht="60" customHeight="1" thickBot="1" x14ac:dyDescent="0.3">
      <c r="A73" s="17"/>
      <c r="B73" s="15"/>
      <c r="C73" s="6" t="s">
        <v>4</v>
      </c>
      <c r="D73" s="6"/>
      <c r="E73" s="6"/>
      <c r="F73" s="6"/>
      <c r="G73" s="6"/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32">
        <v>0</v>
      </c>
      <c r="S73" s="32">
        <v>0</v>
      </c>
      <c r="T73" s="32">
        <v>0</v>
      </c>
      <c r="U73" s="41">
        <v>0</v>
      </c>
    </row>
    <row r="74" spans="1:21" ht="65.099999999999994" customHeight="1" thickBot="1" x14ac:dyDescent="0.3">
      <c r="A74" s="17" t="s">
        <v>40</v>
      </c>
      <c r="B74" s="16"/>
      <c r="C74" s="6" t="s">
        <v>0</v>
      </c>
      <c r="D74" s="1">
        <v>901</v>
      </c>
      <c r="E74" s="1">
        <v>503</v>
      </c>
      <c r="F74" s="1" t="s">
        <v>35</v>
      </c>
      <c r="G74" s="1">
        <v>244</v>
      </c>
      <c r="H74" s="9">
        <f>SUM(H75:H78)</f>
        <v>0</v>
      </c>
      <c r="I74" s="9">
        <f t="shared" ref="I74:R74" si="46">SUM(I75:I78)</f>
        <v>0</v>
      </c>
      <c r="J74" s="9">
        <f t="shared" si="46"/>
        <v>0</v>
      </c>
      <c r="K74" s="9">
        <f t="shared" si="46"/>
        <v>0</v>
      </c>
      <c r="L74" s="9">
        <f t="shared" si="46"/>
        <v>53426.7</v>
      </c>
      <c r="M74" s="9">
        <f t="shared" si="46"/>
        <v>0</v>
      </c>
      <c r="N74" s="9">
        <f t="shared" si="46"/>
        <v>0</v>
      </c>
      <c r="O74" s="9">
        <f t="shared" si="46"/>
        <v>0</v>
      </c>
      <c r="P74" s="9">
        <f t="shared" si="46"/>
        <v>0</v>
      </c>
      <c r="Q74" s="9">
        <f t="shared" si="46"/>
        <v>0</v>
      </c>
      <c r="R74" s="32">
        <f t="shared" si="46"/>
        <v>0</v>
      </c>
      <c r="S74" s="32">
        <f t="shared" ref="S74:U74" si="47">SUM(S75:S78)</f>
        <v>0</v>
      </c>
      <c r="T74" s="32">
        <f t="shared" si="47"/>
        <v>0</v>
      </c>
      <c r="U74" s="41">
        <f t="shared" si="47"/>
        <v>0</v>
      </c>
    </row>
    <row r="75" spans="1:21" ht="65.099999999999994" customHeight="1" thickBot="1" x14ac:dyDescent="0.3">
      <c r="A75" s="17"/>
      <c r="B75" s="16"/>
      <c r="C75" s="6" t="s">
        <v>1</v>
      </c>
      <c r="D75" s="6"/>
      <c r="E75" s="6"/>
      <c r="F75" s="6"/>
      <c r="G75" s="6"/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32">
        <v>0</v>
      </c>
      <c r="S75" s="32">
        <v>0</v>
      </c>
      <c r="T75" s="32">
        <v>0</v>
      </c>
      <c r="U75" s="41">
        <v>0</v>
      </c>
    </row>
    <row r="76" spans="1:21" ht="65.099999999999994" customHeight="1" thickBot="1" x14ac:dyDescent="0.3">
      <c r="A76" s="17"/>
      <c r="B76" s="16"/>
      <c r="C76" s="6" t="s">
        <v>2</v>
      </c>
      <c r="D76" s="6"/>
      <c r="E76" s="6"/>
      <c r="F76" s="6"/>
      <c r="G76" s="6"/>
      <c r="H76" s="9">
        <v>0</v>
      </c>
      <c r="I76" s="9">
        <v>0</v>
      </c>
      <c r="J76" s="9">
        <v>0</v>
      </c>
      <c r="K76" s="9">
        <v>0</v>
      </c>
      <c r="L76" s="9">
        <v>50000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32">
        <v>0</v>
      </c>
      <c r="S76" s="32">
        <v>0</v>
      </c>
      <c r="T76" s="32">
        <v>0</v>
      </c>
      <c r="U76" s="41">
        <v>0</v>
      </c>
    </row>
    <row r="77" spans="1:21" ht="65.099999999999994" customHeight="1" thickBot="1" x14ac:dyDescent="0.3">
      <c r="A77" s="17"/>
      <c r="B77" s="16"/>
      <c r="C77" s="6" t="s">
        <v>3</v>
      </c>
      <c r="D77" s="6"/>
      <c r="E77" s="6"/>
      <c r="F77" s="6"/>
      <c r="G77" s="6"/>
      <c r="H77" s="9">
        <v>0</v>
      </c>
      <c r="I77" s="9">
        <v>0</v>
      </c>
      <c r="J77" s="9">
        <v>0</v>
      </c>
      <c r="K77" s="9">
        <v>0</v>
      </c>
      <c r="L77" s="9">
        <v>414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32">
        <v>0</v>
      </c>
      <c r="S77" s="32">
        <v>0</v>
      </c>
      <c r="T77" s="32">
        <v>0</v>
      </c>
      <c r="U77" s="41">
        <v>0</v>
      </c>
    </row>
    <row r="78" spans="1:21" ht="65.099999999999994" customHeight="1" thickBot="1" x14ac:dyDescent="0.3">
      <c r="A78" s="17"/>
      <c r="B78" s="16"/>
      <c r="C78" s="6" t="s">
        <v>4</v>
      </c>
      <c r="D78" s="6"/>
      <c r="E78" s="6"/>
      <c r="F78" s="6"/>
      <c r="G78" s="6"/>
      <c r="H78" s="9">
        <v>0</v>
      </c>
      <c r="I78" s="9">
        <v>0</v>
      </c>
      <c r="J78" s="9">
        <v>0</v>
      </c>
      <c r="K78" s="9">
        <v>0</v>
      </c>
      <c r="L78" s="9">
        <v>3012.7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32">
        <v>0</v>
      </c>
      <c r="S78" s="32">
        <v>0</v>
      </c>
      <c r="T78" s="32">
        <v>0</v>
      </c>
      <c r="U78" s="41">
        <v>0</v>
      </c>
    </row>
    <row r="79" spans="1:21" ht="60" customHeight="1" thickBot="1" x14ac:dyDescent="0.3">
      <c r="A79" s="17" t="s">
        <v>41</v>
      </c>
      <c r="B79" s="15"/>
      <c r="C79" s="6" t="s">
        <v>0</v>
      </c>
      <c r="D79" s="1">
        <v>901</v>
      </c>
      <c r="E79" s="1">
        <v>503</v>
      </c>
      <c r="F79" s="1">
        <v>1400227020</v>
      </c>
      <c r="G79" s="1">
        <v>244</v>
      </c>
      <c r="H79" s="9">
        <f>SUM(H80:H83)</f>
        <v>0</v>
      </c>
      <c r="I79" s="9">
        <f t="shared" ref="I79:R79" si="48">SUM(I80:I83)</f>
        <v>0</v>
      </c>
      <c r="J79" s="9">
        <f t="shared" si="48"/>
        <v>0</v>
      </c>
      <c r="K79" s="9">
        <f t="shared" si="48"/>
        <v>0</v>
      </c>
      <c r="L79" s="9">
        <f t="shared" si="48"/>
        <v>0</v>
      </c>
      <c r="M79" s="9">
        <f t="shared" si="48"/>
        <v>4000</v>
      </c>
      <c r="N79" s="9">
        <f t="shared" si="48"/>
        <v>4337.3999999999996</v>
      </c>
      <c r="O79" s="9">
        <f t="shared" si="48"/>
        <v>0</v>
      </c>
      <c r="P79" s="9">
        <f t="shared" si="48"/>
        <v>0</v>
      </c>
      <c r="Q79" s="9">
        <f t="shared" si="48"/>
        <v>0</v>
      </c>
      <c r="R79" s="32">
        <f t="shared" si="48"/>
        <v>0</v>
      </c>
      <c r="S79" s="32">
        <f t="shared" ref="S79:U79" si="49">SUM(S80:S83)</f>
        <v>0</v>
      </c>
      <c r="T79" s="32">
        <f t="shared" si="49"/>
        <v>0</v>
      </c>
      <c r="U79" s="41">
        <f t="shared" si="49"/>
        <v>0</v>
      </c>
    </row>
    <row r="80" spans="1:21" ht="60" customHeight="1" thickBot="1" x14ac:dyDescent="0.3">
      <c r="A80" s="17"/>
      <c r="B80" s="15"/>
      <c r="C80" s="6" t="s">
        <v>1</v>
      </c>
      <c r="D80" s="6"/>
      <c r="E80" s="6"/>
      <c r="F80" s="6"/>
      <c r="G80" s="6"/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32">
        <v>0</v>
      </c>
      <c r="S80" s="32">
        <v>0</v>
      </c>
      <c r="T80" s="32">
        <v>0</v>
      </c>
      <c r="U80" s="41">
        <v>0</v>
      </c>
    </row>
    <row r="81" spans="1:21" ht="60" customHeight="1" thickBot="1" x14ac:dyDescent="0.3">
      <c r="A81" s="17"/>
      <c r="B81" s="15"/>
      <c r="C81" s="6" t="s">
        <v>2</v>
      </c>
      <c r="D81" s="6"/>
      <c r="E81" s="6"/>
      <c r="F81" s="6"/>
      <c r="G81" s="6"/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32">
        <v>0</v>
      </c>
      <c r="S81" s="32">
        <v>0</v>
      </c>
      <c r="T81" s="32">
        <v>0</v>
      </c>
      <c r="U81" s="41">
        <v>0</v>
      </c>
    </row>
    <row r="82" spans="1:21" ht="60" customHeight="1" thickBot="1" x14ac:dyDescent="0.3">
      <c r="A82" s="17"/>
      <c r="B82" s="15"/>
      <c r="C82" s="6" t="s">
        <v>3</v>
      </c>
      <c r="D82" s="6"/>
      <c r="E82" s="6"/>
      <c r="F82" s="6"/>
      <c r="G82" s="6"/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4000</v>
      </c>
      <c r="N82" s="9">
        <v>4337.3999999999996</v>
      </c>
      <c r="O82" s="9">
        <v>0</v>
      </c>
      <c r="P82" s="9">
        <v>0</v>
      </c>
      <c r="Q82" s="9">
        <v>0</v>
      </c>
      <c r="R82" s="32">
        <v>0</v>
      </c>
      <c r="S82" s="32">
        <v>0</v>
      </c>
      <c r="T82" s="32">
        <v>0</v>
      </c>
      <c r="U82" s="41">
        <v>0</v>
      </c>
    </row>
    <row r="83" spans="1:21" ht="60" customHeight="1" thickBot="1" x14ac:dyDescent="0.3">
      <c r="A83" s="17"/>
      <c r="B83" s="15"/>
      <c r="C83" s="6" t="s">
        <v>4</v>
      </c>
      <c r="D83" s="6"/>
      <c r="E83" s="6"/>
      <c r="F83" s="6"/>
      <c r="G83" s="6"/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32">
        <v>0</v>
      </c>
      <c r="S83" s="32">
        <v>0</v>
      </c>
      <c r="T83" s="32">
        <v>0</v>
      </c>
      <c r="U83" s="41">
        <v>0</v>
      </c>
    </row>
    <row r="84" spans="1:21" ht="60" customHeight="1" thickBot="1" x14ac:dyDescent="0.3">
      <c r="A84" s="17" t="s">
        <v>76</v>
      </c>
      <c r="B84" s="15"/>
      <c r="C84" s="6" t="s">
        <v>0</v>
      </c>
      <c r="D84" s="6">
        <v>901</v>
      </c>
      <c r="E84" s="6">
        <v>503</v>
      </c>
      <c r="F84" s="6" t="s">
        <v>37</v>
      </c>
      <c r="G84" s="6">
        <v>244</v>
      </c>
      <c r="H84" s="9">
        <f>SUM(H85:H88)</f>
        <v>0</v>
      </c>
      <c r="I84" s="9">
        <f t="shared" ref="I84:R84" si="50">SUM(I85:I88)</f>
        <v>0</v>
      </c>
      <c r="J84" s="9">
        <f t="shared" si="50"/>
        <v>0</v>
      </c>
      <c r="K84" s="9">
        <f t="shared" si="50"/>
        <v>0</v>
      </c>
      <c r="L84" s="9">
        <f t="shared" si="50"/>
        <v>0</v>
      </c>
      <c r="M84" s="9">
        <f t="shared" si="50"/>
        <v>47793.8</v>
      </c>
      <c r="N84" s="9">
        <f t="shared" si="50"/>
        <v>68479.399999999994</v>
      </c>
      <c r="O84" s="9">
        <f t="shared" si="50"/>
        <v>0</v>
      </c>
      <c r="P84" s="9">
        <f t="shared" si="50"/>
        <v>0</v>
      </c>
      <c r="Q84" s="9">
        <f t="shared" si="50"/>
        <v>0</v>
      </c>
      <c r="R84" s="32">
        <f t="shared" si="50"/>
        <v>0</v>
      </c>
      <c r="S84" s="32">
        <f t="shared" ref="S84:U84" si="51">SUM(S85:S88)</f>
        <v>0</v>
      </c>
      <c r="T84" s="32">
        <f t="shared" si="51"/>
        <v>0</v>
      </c>
      <c r="U84" s="41">
        <f t="shared" si="51"/>
        <v>0</v>
      </c>
    </row>
    <row r="85" spans="1:21" ht="60" customHeight="1" thickBot="1" x14ac:dyDescent="0.3">
      <c r="A85" s="17"/>
      <c r="B85" s="15"/>
      <c r="C85" s="6" t="s">
        <v>1</v>
      </c>
      <c r="D85" s="6"/>
      <c r="E85" s="6"/>
      <c r="F85" s="6"/>
      <c r="G85" s="6"/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32">
        <v>0</v>
      </c>
      <c r="S85" s="32">
        <v>0</v>
      </c>
      <c r="T85" s="32">
        <v>0</v>
      </c>
      <c r="U85" s="41">
        <v>0</v>
      </c>
    </row>
    <row r="86" spans="1:21" ht="60" customHeight="1" thickBot="1" x14ac:dyDescent="0.3">
      <c r="A86" s="17"/>
      <c r="B86" s="15"/>
      <c r="C86" s="6" t="s">
        <v>2</v>
      </c>
      <c r="D86" s="6"/>
      <c r="E86" s="6"/>
      <c r="F86" s="6"/>
      <c r="G86" s="6"/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47507</v>
      </c>
      <c r="N86" s="9">
        <v>68000</v>
      </c>
      <c r="O86" s="9">
        <v>0</v>
      </c>
      <c r="P86" s="9">
        <v>0</v>
      </c>
      <c r="Q86" s="9">
        <v>0</v>
      </c>
      <c r="R86" s="32">
        <v>0</v>
      </c>
      <c r="S86" s="32">
        <v>0</v>
      </c>
      <c r="T86" s="32">
        <v>0</v>
      </c>
      <c r="U86" s="41">
        <v>0</v>
      </c>
    </row>
    <row r="87" spans="1:21" ht="60" customHeight="1" thickBot="1" x14ac:dyDescent="0.3">
      <c r="A87" s="17"/>
      <c r="B87" s="15"/>
      <c r="C87" s="6" t="s">
        <v>3</v>
      </c>
      <c r="D87" s="6"/>
      <c r="E87" s="6"/>
      <c r="F87" s="6"/>
      <c r="G87" s="6"/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286.8</v>
      </c>
      <c r="N87" s="9">
        <v>479.4</v>
      </c>
      <c r="O87" s="9">
        <v>0</v>
      </c>
      <c r="P87" s="9">
        <v>0</v>
      </c>
      <c r="Q87" s="9">
        <v>0</v>
      </c>
      <c r="R87" s="32">
        <v>0</v>
      </c>
      <c r="S87" s="32">
        <v>0</v>
      </c>
      <c r="T87" s="32">
        <v>0</v>
      </c>
      <c r="U87" s="41">
        <v>0</v>
      </c>
    </row>
    <row r="88" spans="1:21" ht="60" customHeight="1" thickBot="1" x14ac:dyDescent="0.3">
      <c r="A88" s="17"/>
      <c r="B88" s="15"/>
      <c r="C88" s="6" t="s">
        <v>4</v>
      </c>
      <c r="D88" s="6"/>
      <c r="E88" s="6"/>
      <c r="F88" s="6"/>
      <c r="G88" s="6"/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32">
        <v>0</v>
      </c>
      <c r="S88" s="32">
        <v>0</v>
      </c>
      <c r="T88" s="32">
        <v>0</v>
      </c>
      <c r="U88" s="41">
        <v>0</v>
      </c>
    </row>
    <row r="89" spans="1:21" ht="60" customHeight="1" thickBot="1" x14ac:dyDescent="0.3">
      <c r="A89" s="29" t="s">
        <v>43</v>
      </c>
      <c r="B89" s="15"/>
      <c r="C89" s="6" t="s">
        <v>0</v>
      </c>
      <c r="D89" s="6">
        <v>901</v>
      </c>
      <c r="E89" s="6">
        <v>503</v>
      </c>
      <c r="F89" s="6"/>
      <c r="G89" s="6">
        <v>244</v>
      </c>
      <c r="H89" s="9">
        <f>SUM(H90:H93)</f>
        <v>0</v>
      </c>
      <c r="I89" s="9">
        <f t="shared" ref="I89:R89" si="52">SUM(I90:I93)</f>
        <v>0</v>
      </c>
      <c r="J89" s="9">
        <f t="shared" si="52"/>
        <v>0</v>
      </c>
      <c r="K89" s="9">
        <f t="shared" si="52"/>
        <v>0</v>
      </c>
      <c r="L89" s="9">
        <f t="shared" si="52"/>
        <v>0</v>
      </c>
      <c r="M89" s="9">
        <f t="shared" si="52"/>
        <v>0</v>
      </c>
      <c r="N89" s="9">
        <f t="shared" si="52"/>
        <v>0</v>
      </c>
      <c r="O89" s="9">
        <f t="shared" si="52"/>
        <v>51307.9</v>
      </c>
      <c r="P89" s="9">
        <f t="shared" si="52"/>
        <v>30000</v>
      </c>
      <c r="Q89" s="9">
        <f t="shared" si="52"/>
        <v>122707.4</v>
      </c>
      <c r="R89" s="32">
        <f t="shared" si="52"/>
        <v>0</v>
      </c>
      <c r="S89" s="32">
        <f t="shared" ref="S89:U89" si="53">SUM(S90:S93)</f>
        <v>0</v>
      </c>
      <c r="T89" s="32">
        <f t="shared" si="53"/>
        <v>0</v>
      </c>
      <c r="U89" s="41">
        <f t="shared" si="53"/>
        <v>0</v>
      </c>
    </row>
    <row r="90" spans="1:21" ht="60" customHeight="1" thickBot="1" x14ac:dyDescent="0.3">
      <c r="A90" s="29"/>
      <c r="B90" s="15"/>
      <c r="C90" s="6" t="s">
        <v>1</v>
      </c>
      <c r="D90" s="6"/>
      <c r="E90" s="6"/>
      <c r="F90" s="6"/>
      <c r="G90" s="6"/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32">
        <v>0</v>
      </c>
      <c r="S90" s="32">
        <v>0</v>
      </c>
      <c r="T90" s="32">
        <v>0</v>
      </c>
      <c r="U90" s="41">
        <v>0</v>
      </c>
    </row>
    <row r="91" spans="1:21" ht="60" customHeight="1" thickBot="1" x14ac:dyDescent="0.3">
      <c r="A91" s="29"/>
      <c r="B91" s="15"/>
      <c r="C91" s="6" t="s">
        <v>2</v>
      </c>
      <c r="D91" s="6"/>
      <c r="E91" s="6"/>
      <c r="F91" s="6"/>
      <c r="G91" s="6"/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51000</v>
      </c>
      <c r="P91" s="9">
        <v>0</v>
      </c>
      <c r="Q91" s="9">
        <v>0</v>
      </c>
      <c r="R91" s="32">
        <v>0</v>
      </c>
      <c r="S91" s="32">
        <v>0</v>
      </c>
      <c r="T91" s="32">
        <v>0</v>
      </c>
      <c r="U91" s="41">
        <v>0</v>
      </c>
    </row>
    <row r="92" spans="1:21" ht="60" customHeight="1" thickBot="1" x14ac:dyDescent="0.3">
      <c r="A92" s="29"/>
      <c r="B92" s="15"/>
      <c r="C92" s="6" t="s">
        <v>3</v>
      </c>
      <c r="D92" s="6"/>
      <c r="E92" s="6"/>
      <c r="F92" s="6"/>
      <c r="G92" s="6"/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307.89999999999998</v>
      </c>
      <c r="P92" s="9">
        <v>30000</v>
      </c>
      <c r="Q92" s="9">
        <v>122707.4</v>
      </c>
      <c r="R92" s="32">
        <v>0</v>
      </c>
      <c r="S92" s="32">
        <v>0</v>
      </c>
      <c r="T92" s="32">
        <v>0</v>
      </c>
      <c r="U92" s="41">
        <v>0</v>
      </c>
    </row>
    <row r="93" spans="1:21" ht="60" customHeight="1" thickBot="1" x14ac:dyDescent="0.3">
      <c r="A93" s="29"/>
      <c r="B93" s="15"/>
      <c r="C93" s="6" t="s">
        <v>4</v>
      </c>
      <c r="D93" s="6"/>
      <c r="E93" s="6"/>
      <c r="F93" s="6"/>
      <c r="G93" s="6"/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32">
        <v>0</v>
      </c>
      <c r="S93" s="32">
        <v>0</v>
      </c>
      <c r="T93" s="32">
        <v>0</v>
      </c>
      <c r="U93" s="41">
        <v>0</v>
      </c>
    </row>
    <row r="94" spans="1:21" ht="62.1" customHeight="1" thickBot="1" x14ac:dyDescent="0.3">
      <c r="A94" s="17" t="s">
        <v>80</v>
      </c>
      <c r="B94" s="15"/>
      <c r="C94" s="6" t="s">
        <v>0</v>
      </c>
      <c r="D94" s="1">
        <v>901</v>
      </c>
      <c r="E94" s="1">
        <v>503</v>
      </c>
      <c r="F94" s="1" t="s">
        <v>37</v>
      </c>
      <c r="G94" s="1">
        <v>244</v>
      </c>
      <c r="H94" s="9">
        <f>SUM(H95:H98)</f>
        <v>0</v>
      </c>
      <c r="I94" s="9">
        <f t="shared" ref="I94:R94" si="54">SUM(I95:I98)</f>
        <v>0</v>
      </c>
      <c r="J94" s="9">
        <f t="shared" si="54"/>
        <v>0</v>
      </c>
      <c r="K94" s="9">
        <f t="shared" si="54"/>
        <v>0</v>
      </c>
      <c r="L94" s="9">
        <f t="shared" si="54"/>
        <v>0</v>
      </c>
      <c r="M94" s="9">
        <f t="shared" si="54"/>
        <v>400</v>
      </c>
      <c r="N94" s="9">
        <f t="shared" si="54"/>
        <v>0</v>
      </c>
      <c r="O94" s="9">
        <f t="shared" si="54"/>
        <v>0</v>
      </c>
      <c r="P94" s="9">
        <f t="shared" si="54"/>
        <v>0</v>
      </c>
      <c r="Q94" s="9">
        <f t="shared" si="54"/>
        <v>0</v>
      </c>
      <c r="R94" s="32">
        <f t="shared" si="54"/>
        <v>0</v>
      </c>
      <c r="S94" s="32">
        <f t="shared" ref="S94:U94" si="55">SUM(S95:S98)</f>
        <v>0</v>
      </c>
      <c r="T94" s="32">
        <f t="shared" si="55"/>
        <v>0</v>
      </c>
      <c r="U94" s="41">
        <f t="shared" si="55"/>
        <v>0</v>
      </c>
    </row>
    <row r="95" spans="1:21" ht="62.1" customHeight="1" thickBot="1" x14ac:dyDescent="0.3">
      <c r="A95" s="17"/>
      <c r="B95" s="15"/>
      <c r="C95" s="6" t="s">
        <v>1</v>
      </c>
      <c r="D95" s="6"/>
      <c r="E95" s="6"/>
      <c r="F95" s="6"/>
      <c r="G95" s="6"/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32">
        <v>0</v>
      </c>
      <c r="S95" s="32">
        <v>0</v>
      </c>
      <c r="T95" s="32">
        <v>0</v>
      </c>
      <c r="U95" s="41">
        <v>0</v>
      </c>
    </row>
    <row r="96" spans="1:21" ht="62.1" customHeight="1" thickBot="1" x14ac:dyDescent="0.3">
      <c r="A96" s="17"/>
      <c r="B96" s="15"/>
      <c r="C96" s="6" t="s">
        <v>2</v>
      </c>
      <c r="D96" s="6"/>
      <c r="E96" s="6"/>
      <c r="F96" s="6"/>
      <c r="G96" s="6"/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32">
        <v>0</v>
      </c>
      <c r="S96" s="32">
        <v>0</v>
      </c>
      <c r="T96" s="32">
        <v>0</v>
      </c>
      <c r="U96" s="41">
        <v>0</v>
      </c>
    </row>
    <row r="97" spans="1:21" ht="62.1" customHeight="1" thickBot="1" x14ac:dyDescent="0.3">
      <c r="A97" s="17"/>
      <c r="B97" s="15"/>
      <c r="C97" s="6" t="s">
        <v>3</v>
      </c>
      <c r="D97" s="6"/>
      <c r="E97" s="6"/>
      <c r="F97" s="6"/>
      <c r="G97" s="6"/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400</v>
      </c>
      <c r="N97" s="9">
        <v>0</v>
      </c>
      <c r="O97" s="9">
        <v>0</v>
      </c>
      <c r="P97" s="9">
        <v>0</v>
      </c>
      <c r="Q97" s="9">
        <v>0</v>
      </c>
      <c r="R97" s="32">
        <v>0</v>
      </c>
      <c r="S97" s="32">
        <v>0</v>
      </c>
      <c r="T97" s="32">
        <v>0</v>
      </c>
      <c r="U97" s="41">
        <v>0</v>
      </c>
    </row>
    <row r="98" spans="1:21" ht="409.5" customHeight="1" thickBot="1" x14ac:dyDescent="0.3">
      <c r="A98" s="17"/>
      <c r="B98" s="15"/>
      <c r="C98" s="6" t="s">
        <v>4</v>
      </c>
      <c r="D98" s="6"/>
      <c r="E98" s="6"/>
      <c r="F98" s="6"/>
      <c r="G98" s="6"/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32">
        <v>0</v>
      </c>
      <c r="S98" s="32">
        <v>0</v>
      </c>
      <c r="T98" s="32">
        <v>0</v>
      </c>
      <c r="U98" s="41">
        <v>0</v>
      </c>
    </row>
    <row r="99" spans="1:21" ht="60" customHeight="1" thickBot="1" x14ac:dyDescent="0.3">
      <c r="A99" s="15" t="s">
        <v>16</v>
      </c>
      <c r="B99" s="15" t="s">
        <v>17</v>
      </c>
      <c r="C99" s="6" t="s">
        <v>0</v>
      </c>
      <c r="D99" s="1">
        <v>901</v>
      </c>
      <c r="E99" s="1">
        <v>503</v>
      </c>
      <c r="F99" s="1">
        <v>1400115550</v>
      </c>
      <c r="G99" s="1">
        <v>414</v>
      </c>
      <c r="H99" s="9">
        <f>SUM(H100:H103)</f>
        <v>0</v>
      </c>
      <c r="I99" s="9">
        <f t="shared" ref="I99:R99" si="56">SUM(I100:I103)</f>
        <v>9470.2000000000007</v>
      </c>
      <c r="J99" s="9">
        <f t="shared" si="56"/>
        <v>0</v>
      </c>
      <c r="K99" s="9">
        <f t="shared" si="56"/>
        <v>0</v>
      </c>
      <c r="L99" s="9">
        <f t="shared" si="56"/>
        <v>0</v>
      </c>
      <c r="M99" s="9">
        <f t="shared" si="56"/>
        <v>0</v>
      </c>
      <c r="N99" s="9">
        <f t="shared" si="56"/>
        <v>0</v>
      </c>
      <c r="O99" s="9">
        <f t="shared" si="56"/>
        <v>42000</v>
      </c>
      <c r="P99" s="9">
        <f t="shared" si="56"/>
        <v>31000</v>
      </c>
      <c r="Q99" s="9">
        <f t="shared" si="56"/>
        <v>0</v>
      </c>
      <c r="R99" s="32">
        <f t="shared" si="56"/>
        <v>0</v>
      </c>
      <c r="S99" s="32">
        <f t="shared" ref="S99:U99" si="57">SUM(S100:S103)</f>
        <v>0</v>
      </c>
      <c r="T99" s="32">
        <f t="shared" si="57"/>
        <v>0</v>
      </c>
      <c r="U99" s="41">
        <f t="shared" si="57"/>
        <v>0</v>
      </c>
    </row>
    <row r="100" spans="1:21" ht="60" customHeight="1" thickBot="1" x14ac:dyDescent="0.3">
      <c r="A100" s="15"/>
      <c r="B100" s="15"/>
      <c r="C100" s="6" t="s">
        <v>1</v>
      </c>
      <c r="D100" s="6"/>
      <c r="E100" s="6"/>
      <c r="F100" s="6"/>
      <c r="G100" s="6"/>
      <c r="H100" s="9">
        <f>H105+H110+H115+H120+H125+H130+H135+H140</f>
        <v>0</v>
      </c>
      <c r="I100" s="9">
        <f t="shared" ref="I100:R100" si="58">I105+I110+I115+I120+I125+I130+I135+I140</f>
        <v>0</v>
      </c>
      <c r="J100" s="9">
        <f t="shared" si="58"/>
        <v>0</v>
      </c>
      <c r="K100" s="9">
        <f t="shared" si="58"/>
        <v>0</v>
      </c>
      <c r="L100" s="9">
        <f t="shared" si="58"/>
        <v>0</v>
      </c>
      <c r="M100" s="9">
        <f t="shared" si="58"/>
        <v>0</v>
      </c>
      <c r="N100" s="9">
        <f t="shared" si="58"/>
        <v>0</v>
      </c>
      <c r="O100" s="9">
        <f t="shared" si="58"/>
        <v>0</v>
      </c>
      <c r="P100" s="9">
        <f t="shared" si="58"/>
        <v>0</v>
      </c>
      <c r="Q100" s="9">
        <f t="shared" si="58"/>
        <v>0</v>
      </c>
      <c r="R100" s="32">
        <f t="shared" si="58"/>
        <v>0</v>
      </c>
      <c r="S100" s="32">
        <f t="shared" ref="S100:U100" si="59">S105+S110+S115+S120+S125+S130+S135+S140</f>
        <v>0</v>
      </c>
      <c r="T100" s="32">
        <f t="shared" si="59"/>
        <v>0</v>
      </c>
      <c r="U100" s="41">
        <f t="shared" si="59"/>
        <v>0</v>
      </c>
    </row>
    <row r="101" spans="1:21" ht="60" customHeight="1" thickBot="1" x14ac:dyDescent="0.3">
      <c r="A101" s="15"/>
      <c r="B101" s="15"/>
      <c r="C101" s="6" t="s">
        <v>2</v>
      </c>
      <c r="D101" s="6"/>
      <c r="E101" s="6"/>
      <c r="F101" s="6"/>
      <c r="G101" s="6"/>
      <c r="H101" s="9">
        <f t="shared" ref="H101:R103" si="60">H106+H111+H116+H121+H126+H131+H136+H141</f>
        <v>0</v>
      </c>
      <c r="I101" s="9">
        <f>I106+I111+I116+I121+I126+I131+I136+I141</f>
        <v>9281.6</v>
      </c>
      <c r="J101" s="9">
        <f t="shared" si="60"/>
        <v>0</v>
      </c>
      <c r="K101" s="9">
        <f t="shared" si="60"/>
        <v>0</v>
      </c>
      <c r="L101" s="9">
        <f t="shared" si="60"/>
        <v>0</v>
      </c>
      <c r="M101" s="9">
        <f t="shared" si="60"/>
        <v>0</v>
      </c>
      <c r="N101" s="9">
        <f t="shared" si="60"/>
        <v>0</v>
      </c>
      <c r="O101" s="9">
        <f t="shared" si="60"/>
        <v>0</v>
      </c>
      <c r="P101" s="9">
        <f t="shared" si="60"/>
        <v>0</v>
      </c>
      <c r="Q101" s="9">
        <f t="shared" si="60"/>
        <v>0</v>
      </c>
      <c r="R101" s="32">
        <f t="shared" si="60"/>
        <v>0</v>
      </c>
      <c r="S101" s="32">
        <f t="shared" ref="S101:U101" si="61">S106+S111+S116+S121+S126+S131+S136+S141</f>
        <v>0</v>
      </c>
      <c r="T101" s="32">
        <f t="shared" si="61"/>
        <v>0</v>
      </c>
      <c r="U101" s="41">
        <f t="shared" si="61"/>
        <v>0</v>
      </c>
    </row>
    <row r="102" spans="1:21" ht="60" customHeight="1" thickBot="1" x14ac:dyDescent="0.3">
      <c r="A102" s="15"/>
      <c r="B102" s="15"/>
      <c r="C102" s="6" t="s">
        <v>3</v>
      </c>
      <c r="D102" s="6"/>
      <c r="E102" s="6"/>
      <c r="F102" s="6"/>
      <c r="G102" s="6"/>
      <c r="H102" s="9">
        <f t="shared" si="60"/>
        <v>0</v>
      </c>
      <c r="I102" s="9">
        <f t="shared" si="60"/>
        <v>93.9</v>
      </c>
      <c r="J102" s="9">
        <f t="shared" si="60"/>
        <v>0</v>
      </c>
      <c r="K102" s="9">
        <f t="shared" si="60"/>
        <v>0</v>
      </c>
      <c r="L102" s="9">
        <f t="shared" si="60"/>
        <v>0</v>
      </c>
      <c r="M102" s="9">
        <f t="shared" si="60"/>
        <v>0</v>
      </c>
      <c r="N102" s="9">
        <f t="shared" si="60"/>
        <v>0</v>
      </c>
      <c r="O102" s="9">
        <f t="shared" si="60"/>
        <v>0</v>
      </c>
      <c r="P102" s="9">
        <f t="shared" si="60"/>
        <v>0</v>
      </c>
      <c r="Q102" s="9">
        <f t="shared" si="60"/>
        <v>0</v>
      </c>
      <c r="R102" s="32">
        <f t="shared" si="60"/>
        <v>0</v>
      </c>
      <c r="S102" s="32">
        <f t="shared" ref="S102:U102" si="62">S107+S112+S117+S122+S127+S132+S137+S142</f>
        <v>0</v>
      </c>
      <c r="T102" s="32">
        <f t="shared" si="62"/>
        <v>0</v>
      </c>
      <c r="U102" s="41">
        <f t="shared" si="62"/>
        <v>0</v>
      </c>
    </row>
    <row r="103" spans="1:21" ht="60" customHeight="1" thickBot="1" x14ac:dyDescent="0.3">
      <c r="A103" s="15"/>
      <c r="B103" s="15"/>
      <c r="C103" s="6" t="s">
        <v>4</v>
      </c>
      <c r="D103" s="6"/>
      <c r="E103" s="6"/>
      <c r="F103" s="6"/>
      <c r="G103" s="6"/>
      <c r="H103" s="9">
        <f t="shared" si="60"/>
        <v>0</v>
      </c>
      <c r="I103" s="9">
        <f t="shared" si="60"/>
        <v>94.699999999999989</v>
      </c>
      <c r="J103" s="9">
        <f t="shared" si="60"/>
        <v>0</v>
      </c>
      <c r="K103" s="9">
        <f t="shared" si="60"/>
        <v>0</v>
      </c>
      <c r="L103" s="9">
        <f t="shared" si="60"/>
        <v>0</v>
      </c>
      <c r="M103" s="9">
        <f t="shared" si="60"/>
        <v>0</v>
      </c>
      <c r="N103" s="9">
        <f t="shared" si="60"/>
        <v>0</v>
      </c>
      <c r="O103" s="9">
        <f t="shared" si="60"/>
        <v>42000</v>
      </c>
      <c r="P103" s="9">
        <f t="shared" si="60"/>
        <v>31000</v>
      </c>
      <c r="Q103" s="9">
        <f t="shared" si="60"/>
        <v>0</v>
      </c>
      <c r="R103" s="32">
        <f t="shared" si="60"/>
        <v>0</v>
      </c>
      <c r="S103" s="32">
        <f t="shared" ref="S103:U103" si="63">S108+S113+S118+S123+S128+S133+S138+S143</f>
        <v>0</v>
      </c>
      <c r="T103" s="32">
        <f t="shared" si="63"/>
        <v>0</v>
      </c>
      <c r="U103" s="41">
        <f t="shared" si="63"/>
        <v>0</v>
      </c>
    </row>
    <row r="104" spans="1:21" ht="60" customHeight="1" thickBot="1" x14ac:dyDescent="0.3">
      <c r="A104" s="16" t="s">
        <v>22</v>
      </c>
      <c r="B104" s="15"/>
      <c r="C104" s="6" t="s">
        <v>0</v>
      </c>
      <c r="D104" s="1">
        <v>901</v>
      </c>
      <c r="E104" s="1">
        <v>503</v>
      </c>
      <c r="F104" s="1">
        <v>1400115550</v>
      </c>
      <c r="G104" s="1">
        <v>414</v>
      </c>
      <c r="H104" s="9">
        <f>SUM(H105:H108)</f>
        <v>0</v>
      </c>
      <c r="I104" s="9">
        <f t="shared" ref="I104:R104" si="64">SUM(I105:I108)</f>
        <v>1825.8</v>
      </c>
      <c r="J104" s="9">
        <f t="shared" si="64"/>
        <v>0</v>
      </c>
      <c r="K104" s="9">
        <f t="shared" si="64"/>
        <v>0</v>
      </c>
      <c r="L104" s="9">
        <f t="shared" si="64"/>
        <v>0</v>
      </c>
      <c r="M104" s="9">
        <f t="shared" si="64"/>
        <v>0</v>
      </c>
      <c r="N104" s="9">
        <f t="shared" si="64"/>
        <v>0</v>
      </c>
      <c r="O104" s="9">
        <f t="shared" si="64"/>
        <v>0</v>
      </c>
      <c r="P104" s="9">
        <f t="shared" si="64"/>
        <v>0</v>
      </c>
      <c r="Q104" s="9">
        <f t="shared" si="64"/>
        <v>0</v>
      </c>
      <c r="R104" s="32">
        <f t="shared" si="64"/>
        <v>0</v>
      </c>
      <c r="S104" s="32">
        <f t="shared" ref="S104:U104" si="65">SUM(S105:S108)</f>
        <v>0</v>
      </c>
      <c r="T104" s="32">
        <f t="shared" si="65"/>
        <v>0</v>
      </c>
      <c r="U104" s="41">
        <f t="shared" si="65"/>
        <v>0</v>
      </c>
    </row>
    <row r="105" spans="1:21" ht="60" customHeight="1" thickBot="1" x14ac:dyDescent="0.3">
      <c r="A105" s="16"/>
      <c r="B105" s="15"/>
      <c r="C105" s="6" t="s">
        <v>1</v>
      </c>
      <c r="D105" s="6"/>
      <c r="E105" s="6"/>
      <c r="F105" s="6"/>
      <c r="G105" s="6"/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32">
        <v>0</v>
      </c>
      <c r="S105" s="32">
        <v>0</v>
      </c>
      <c r="T105" s="32">
        <v>0</v>
      </c>
      <c r="U105" s="41">
        <v>0</v>
      </c>
    </row>
    <row r="106" spans="1:21" ht="60" customHeight="1" thickBot="1" x14ac:dyDescent="0.3">
      <c r="A106" s="16"/>
      <c r="B106" s="15"/>
      <c r="C106" s="6" t="s">
        <v>2</v>
      </c>
      <c r="D106" s="6"/>
      <c r="E106" s="6"/>
      <c r="F106" s="6"/>
      <c r="G106" s="6"/>
      <c r="H106" s="9">
        <v>0</v>
      </c>
      <c r="I106" s="9">
        <v>1789.3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32">
        <v>0</v>
      </c>
      <c r="S106" s="32">
        <v>0</v>
      </c>
      <c r="T106" s="32">
        <v>0</v>
      </c>
      <c r="U106" s="41">
        <v>0</v>
      </c>
    </row>
    <row r="107" spans="1:21" ht="60" customHeight="1" thickBot="1" x14ac:dyDescent="0.3">
      <c r="A107" s="16"/>
      <c r="B107" s="15"/>
      <c r="C107" s="6" t="s">
        <v>3</v>
      </c>
      <c r="D107" s="6"/>
      <c r="E107" s="6"/>
      <c r="F107" s="6"/>
      <c r="G107" s="6"/>
      <c r="H107" s="9">
        <v>0</v>
      </c>
      <c r="I107" s="9">
        <v>18.2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32">
        <v>0</v>
      </c>
      <c r="S107" s="32">
        <v>0</v>
      </c>
      <c r="T107" s="32">
        <v>0</v>
      </c>
      <c r="U107" s="41">
        <v>0</v>
      </c>
    </row>
    <row r="108" spans="1:21" ht="60" customHeight="1" thickBot="1" x14ac:dyDescent="0.3">
      <c r="A108" s="16"/>
      <c r="B108" s="15"/>
      <c r="C108" s="6" t="s">
        <v>4</v>
      </c>
      <c r="D108" s="6"/>
      <c r="E108" s="6"/>
      <c r="F108" s="6"/>
      <c r="G108" s="6"/>
      <c r="H108" s="9">
        <v>0</v>
      </c>
      <c r="I108" s="9">
        <v>18.3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32">
        <v>0</v>
      </c>
      <c r="S108" s="32">
        <v>0</v>
      </c>
      <c r="T108" s="32">
        <v>0</v>
      </c>
      <c r="U108" s="41">
        <v>0</v>
      </c>
    </row>
    <row r="109" spans="1:21" ht="60" customHeight="1" thickBot="1" x14ac:dyDescent="0.3">
      <c r="A109" s="16" t="s">
        <v>81</v>
      </c>
      <c r="B109" s="15"/>
      <c r="C109" s="6" t="s">
        <v>0</v>
      </c>
      <c r="D109" s="6">
        <v>901</v>
      </c>
      <c r="E109" s="6">
        <v>503</v>
      </c>
      <c r="F109" s="6">
        <v>1400115550</v>
      </c>
      <c r="G109" s="6">
        <v>414</v>
      </c>
      <c r="H109" s="9">
        <f>SUM(H110:H113)</f>
        <v>0</v>
      </c>
      <c r="I109" s="9">
        <f t="shared" ref="I109:R109" si="66">SUM(I110:I113)</f>
        <v>5832.8</v>
      </c>
      <c r="J109" s="9">
        <f t="shared" si="66"/>
        <v>0</v>
      </c>
      <c r="K109" s="9">
        <f t="shared" si="66"/>
        <v>0</v>
      </c>
      <c r="L109" s="9">
        <f t="shared" si="66"/>
        <v>0</v>
      </c>
      <c r="M109" s="9">
        <f t="shared" si="66"/>
        <v>0</v>
      </c>
      <c r="N109" s="9">
        <f t="shared" si="66"/>
        <v>0</v>
      </c>
      <c r="O109" s="9">
        <f t="shared" si="66"/>
        <v>0</v>
      </c>
      <c r="P109" s="9">
        <f t="shared" si="66"/>
        <v>0</v>
      </c>
      <c r="Q109" s="9">
        <f t="shared" si="66"/>
        <v>0</v>
      </c>
      <c r="R109" s="32">
        <f t="shared" si="66"/>
        <v>0</v>
      </c>
      <c r="S109" s="32">
        <f t="shared" ref="S109:U109" si="67">SUM(S110:S113)</f>
        <v>0</v>
      </c>
      <c r="T109" s="32">
        <f t="shared" si="67"/>
        <v>0</v>
      </c>
      <c r="U109" s="41">
        <f t="shared" si="67"/>
        <v>0</v>
      </c>
    </row>
    <row r="110" spans="1:21" ht="60" customHeight="1" thickBot="1" x14ac:dyDescent="0.3">
      <c r="A110" s="16"/>
      <c r="B110" s="15"/>
      <c r="C110" s="6" t="s">
        <v>1</v>
      </c>
      <c r="D110" s="6"/>
      <c r="E110" s="6"/>
      <c r="F110" s="6"/>
      <c r="G110" s="6"/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32">
        <v>0</v>
      </c>
      <c r="S110" s="32">
        <v>0</v>
      </c>
      <c r="T110" s="32">
        <v>0</v>
      </c>
      <c r="U110" s="41">
        <v>0</v>
      </c>
    </row>
    <row r="111" spans="1:21" ht="60" customHeight="1" thickBot="1" x14ac:dyDescent="0.3">
      <c r="A111" s="16"/>
      <c r="B111" s="15"/>
      <c r="C111" s="6" t="s">
        <v>2</v>
      </c>
      <c r="D111" s="6"/>
      <c r="E111" s="6"/>
      <c r="F111" s="6"/>
      <c r="G111" s="6"/>
      <c r="H111" s="9">
        <v>0</v>
      </c>
      <c r="I111" s="9">
        <v>5716.8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32">
        <v>0</v>
      </c>
      <c r="S111" s="32">
        <v>0</v>
      </c>
      <c r="T111" s="32">
        <v>0</v>
      </c>
      <c r="U111" s="41">
        <v>0</v>
      </c>
    </row>
    <row r="112" spans="1:21" ht="60" customHeight="1" thickBot="1" x14ac:dyDescent="0.3">
      <c r="A112" s="16"/>
      <c r="B112" s="15"/>
      <c r="C112" s="6" t="s">
        <v>3</v>
      </c>
      <c r="D112" s="6"/>
      <c r="E112" s="6"/>
      <c r="F112" s="6"/>
      <c r="G112" s="6"/>
      <c r="H112" s="9">
        <v>0</v>
      </c>
      <c r="I112" s="9">
        <v>57.7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32">
        <v>0</v>
      </c>
      <c r="S112" s="32">
        <v>0</v>
      </c>
      <c r="T112" s="32">
        <v>0</v>
      </c>
      <c r="U112" s="41">
        <v>0</v>
      </c>
    </row>
    <row r="113" spans="1:21" ht="60" customHeight="1" thickBot="1" x14ac:dyDescent="0.3">
      <c r="A113" s="16"/>
      <c r="B113" s="15"/>
      <c r="C113" s="6" t="s">
        <v>18</v>
      </c>
      <c r="D113" s="6"/>
      <c r="E113" s="6"/>
      <c r="F113" s="6"/>
      <c r="G113" s="6"/>
      <c r="H113" s="9">
        <v>0</v>
      </c>
      <c r="I113" s="9">
        <v>58.3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32">
        <v>0</v>
      </c>
      <c r="S113" s="32">
        <v>0</v>
      </c>
      <c r="T113" s="32">
        <v>0</v>
      </c>
      <c r="U113" s="41">
        <v>0</v>
      </c>
    </row>
    <row r="114" spans="1:21" ht="60" customHeight="1" thickBot="1" x14ac:dyDescent="0.3">
      <c r="A114" s="16" t="s">
        <v>23</v>
      </c>
      <c r="B114" s="15"/>
      <c r="C114" s="6" t="s">
        <v>0</v>
      </c>
      <c r="D114" s="6">
        <v>901</v>
      </c>
      <c r="E114" s="6">
        <v>503</v>
      </c>
      <c r="F114" s="6">
        <v>1400115550</v>
      </c>
      <c r="G114" s="6">
        <v>414</v>
      </c>
      <c r="H114" s="9">
        <f>SUM(H115:H118)</f>
        <v>0</v>
      </c>
      <c r="I114" s="9">
        <f t="shared" ref="I114:R114" si="68">SUM(I115:I118)</f>
        <v>1811.6</v>
      </c>
      <c r="J114" s="9">
        <f t="shared" si="68"/>
        <v>0</v>
      </c>
      <c r="K114" s="9">
        <f t="shared" si="68"/>
        <v>0</v>
      </c>
      <c r="L114" s="9">
        <f t="shared" si="68"/>
        <v>0</v>
      </c>
      <c r="M114" s="9">
        <f t="shared" si="68"/>
        <v>0</v>
      </c>
      <c r="N114" s="9">
        <f t="shared" si="68"/>
        <v>0</v>
      </c>
      <c r="O114" s="9">
        <f t="shared" si="68"/>
        <v>0</v>
      </c>
      <c r="P114" s="9">
        <f t="shared" si="68"/>
        <v>0</v>
      </c>
      <c r="Q114" s="9">
        <f t="shared" si="68"/>
        <v>0</v>
      </c>
      <c r="R114" s="32">
        <f t="shared" si="68"/>
        <v>0</v>
      </c>
      <c r="S114" s="32">
        <f t="shared" ref="S114:U114" si="69">SUM(S115:S118)</f>
        <v>0</v>
      </c>
      <c r="T114" s="32">
        <f t="shared" si="69"/>
        <v>0</v>
      </c>
      <c r="U114" s="41">
        <f t="shared" si="69"/>
        <v>0</v>
      </c>
    </row>
    <row r="115" spans="1:21" ht="60" customHeight="1" thickBot="1" x14ac:dyDescent="0.3">
      <c r="A115" s="16"/>
      <c r="B115" s="15"/>
      <c r="C115" s="6" t="s">
        <v>1</v>
      </c>
      <c r="D115" s="6"/>
      <c r="E115" s="6"/>
      <c r="F115" s="6"/>
      <c r="G115" s="6"/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32">
        <v>0</v>
      </c>
      <c r="S115" s="32">
        <v>0</v>
      </c>
      <c r="T115" s="32">
        <v>0</v>
      </c>
      <c r="U115" s="41">
        <v>0</v>
      </c>
    </row>
    <row r="116" spans="1:21" ht="60" customHeight="1" thickBot="1" x14ac:dyDescent="0.3">
      <c r="A116" s="16"/>
      <c r="B116" s="15"/>
      <c r="C116" s="6" t="s">
        <v>2</v>
      </c>
      <c r="D116" s="6"/>
      <c r="E116" s="6"/>
      <c r="F116" s="6"/>
      <c r="G116" s="6"/>
      <c r="H116" s="9">
        <v>0</v>
      </c>
      <c r="I116" s="9">
        <v>1775.5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32">
        <v>0</v>
      </c>
      <c r="S116" s="32">
        <v>0</v>
      </c>
      <c r="T116" s="32">
        <v>0</v>
      </c>
      <c r="U116" s="41">
        <v>0</v>
      </c>
    </row>
    <row r="117" spans="1:21" ht="60" customHeight="1" thickBot="1" x14ac:dyDescent="0.3">
      <c r="A117" s="16"/>
      <c r="B117" s="15"/>
      <c r="C117" s="6" t="s">
        <v>3</v>
      </c>
      <c r="D117" s="6"/>
      <c r="E117" s="6"/>
      <c r="F117" s="6"/>
      <c r="G117" s="6"/>
      <c r="H117" s="9">
        <v>0</v>
      </c>
      <c r="I117" s="9">
        <v>18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32">
        <v>0</v>
      </c>
      <c r="S117" s="32">
        <v>0</v>
      </c>
      <c r="T117" s="32">
        <v>0</v>
      </c>
      <c r="U117" s="41">
        <v>0</v>
      </c>
    </row>
    <row r="118" spans="1:21" ht="60" customHeight="1" thickBot="1" x14ac:dyDescent="0.3">
      <c r="A118" s="16"/>
      <c r="B118" s="15"/>
      <c r="C118" s="6" t="s">
        <v>4</v>
      </c>
      <c r="D118" s="6"/>
      <c r="E118" s="6"/>
      <c r="F118" s="6"/>
      <c r="G118" s="6"/>
      <c r="H118" s="9">
        <v>0</v>
      </c>
      <c r="I118" s="9">
        <v>18.100000000000001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32">
        <v>0</v>
      </c>
      <c r="S118" s="32">
        <v>0</v>
      </c>
      <c r="T118" s="32">
        <v>0</v>
      </c>
      <c r="U118" s="41">
        <v>0</v>
      </c>
    </row>
    <row r="119" spans="1:21" ht="60" customHeight="1" thickBot="1" x14ac:dyDescent="0.3">
      <c r="A119" s="15" t="s">
        <v>19</v>
      </c>
      <c r="B119" s="15"/>
      <c r="C119" s="6" t="s">
        <v>0</v>
      </c>
      <c r="D119" s="6">
        <v>901</v>
      </c>
      <c r="E119" s="6">
        <v>503</v>
      </c>
      <c r="F119" s="6">
        <v>1400115550</v>
      </c>
      <c r="G119" s="6">
        <v>414</v>
      </c>
      <c r="H119" s="9">
        <f>SUM(H120:H123)</f>
        <v>0</v>
      </c>
      <c r="I119" s="9">
        <f t="shared" ref="I119:R119" si="70">SUM(I120:I123)</f>
        <v>0</v>
      </c>
      <c r="J119" s="9">
        <f t="shared" si="70"/>
        <v>0</v>
      </c>
      <c r="K119" s="9">
        <f t="shared" si="70"/>
        <v>0</v>
      </c>
      <c r="L119" s="9">
        <f t="shared" si="70"/>
        <v>0</v>
      </c>
      <c r="M119" s="9">
        <f t="shared" si="70"/>
        <v>0</v>
      </c>
      <c r="N119" s="9">
        <f t="shared" si="70"/>
        <v>0</v>
      </c>
      <c r="O119" s="9">
        <f t="shared" si="70"/>
        <v>0</v>
      </c>
      <c r="P119" s="9">
        <f t="shared" si="70"/>
        <v>6000</v>
      </c>
      <c r="Q119" s="9">
        <f t="shared" si="70"/>
        <v>0</v>
      </c>
      <c r="R119" s="32">
        <f t="shared" si="70"/>
        <v>0</v>
      </c>
      <c r="S119" s="32">
        <f t="shared" ref="S119:U119" si="71">SUM(S120:S123)</f>
        <v>0</v>
      </c>
      <c r="T119" s="32">
        <f t="shared" si="71"/>
        <v>0</v>
      </c>
      <c r="U119" s="41">
        <f t="shared" si="71"/>
        <v>0</v>
      </c>
    </row>
    <row r="120" spans="1:21" ht="60" customHeight="1" thickBot="1" x14ac:dyDescent="0.3">
      <c r="A120" s="15"/>
      <c r="B120" s="15"/>
      <c r="C120" s="6" t="s">
        <v>1</v>
      </c>
      <c r="D120" s="6"/>
      <c r="E120" s="6"/>
      <c r="F120" s="6"/>
      <c r="G120" s="6"/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32">
        <v>0</v>
      </c>
      <c r="S120" s="32">
        <v>0</v>
      </c>
      <c r="T120" s="32">
        <v>0</v>
      </c>
      <c r="U120" s="41">
        <v>0</v>
      </c>
    </row>
    <row r="121" spans="1:21" ht="60" customHeight="1" thickBot="1" x14ac:dyDescent="0.3">
      <c r="A121" s="15"/>
      <c r="B121" s="15"/>
      <c r="C121" s="6" t="s">
        <v>2</v>
      </c>
      <c r="D121" s="6"/>
      <c r="E121" s="6"/>
      <c r="F121" s="6"/>
      <c r="G121" s="6"/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32">
        <v>0</v>
      </c>
      <c r="S121" s="32">
        <v>0</v>
      </c>
      <c r="T121" s="32">
        <v>0</v>
      </c>
      <c r="U121" s="41">
        <v>0</v>
      </c>
    </row>
    <row r="122" spans="1:21" ht="60" customHeight="1" thickBot="1" x14ac:dyDescent="0.3">
      <c r="A122" s="15"/>
      <c r="B122" s="15"/>
      <c r="C122" s="6" t="s">
        <v>3</v>
      </c>
      <c r="D122" s="6"/>
      <c r="E122" s="6"/>
      <c r="F122" s="6"/>
      <c r="G122" s="6"/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32">
        <v>0</v>
      </c>
      <c r="S122" s="32">
        <v>0</v>
      </c>
      <c r="T122" s="32">
        <v>0</v>
      </c>
      <c r="U122" s="41">
        <v>0</v>
      </c>
    </row>
    <row r="123" spans="1:21" ht="60" customHeight="1" thickBot="1" x14ac:dyDescent="0.3">
      <c r="A123" s="15"/>
      <c r="B123" s="15"/>
      <c r="C123" s="6" t="s">
        <v>4</v>
      </c>
      <c r="D123" s="6"/>
      <c r="E123" s="6"/>
      <c r="F123" s="6"/>
      <c r="G123" s="6"/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6000</v>
      </c>
      <c r="Q123" s="9">
        <v>0</v>
      </c>
      <c r="R123" s="32">
        <v>0</v>
      </c>
      <c r="S123" s="32">
        <v>0</v>
      </c>
      <c r="T123" s="32">
        <v>0</v>
      </c>
      <c r="U123" s="41">
        <v>0</v>
      </c>
    </row>
    <row r="124" spans="1:21" ht="60" customHeight="1" thickBot="1" x14ac:dyDescent="0.3">
      <c r="A124" s="15" t="s">
        <v>20</v>
      </c>
      <c r="B124" s="15"/>
      <c r="C124" s="6" t="s">
        <v>0</v>
      </c>
      <c r="D124" s="6">
        <v>901</v>
      </c>
      <c r="E124" s="6">
        <v>503</v>
      </c>
      <c r="F124" s="6">
        <v>1400115550</v>
      </c>
      <c r="G124" s="6">
        <v>414</v>
      </c>
      <c r="H124" s="9">
        <f>SUM(H125:H128)</f>
        <v>0</v>
      </c>
      <c r="I124" s="9">
        <f t="shared" ref="I124:R124" si="72">SUM(I125:I128)</f>
        <v>0</v>
      </c>
      <c r="J124" s="9">
        <f t="shared" si="72"/>
        <v>0</v>
      </c>
      <c r="K124" s="9">
        <f t="shared" si="72"/>
        <v>0</v>
      </c>
      <c r="L124" s="9">
        <f t="shared" si="72"/>
        <v>0</v>
      </c>
      <c r="M124" s="9">
        <f t="shared" si="72"/>
        <v>0</v>
      </c>
      <c r="N124" s="9">
        <f t="shared" si="72"/>
        <v>0</v>
      </c>
      <c r="O124" s="9">
        <f t="shared" si="72"/>
        <v>0</v>
      </c>
      <c r="P124" s="9">
        <f t="shared" si="72"/>
        <v>4000</v>
      </c>
      <c r="Q124" s="9">
        <f t="shared" si="72"/>
        <v>0</v>
      </c>
      <c r="R124" s="32">
        <f t="shared" si="72"/>
        <v>0</v>
      </c>
      <c r="S124" s="32">
        <f t="shared" ref="S124:U124" si="73">SUM(S125:S128)</f>
        <v>0</v>
      </c>
      <c r="T124" s="32">
        <f t="shared" si="73"/>
        <v>0</v>
      </c>
      <c r="U124" s="41">
        <f t="shared" si="73"/>
        <v>0</v>
      </c>
    </row>
    <row r="125" spans="1:21" ht="60" customHeight="1" thickBot="1" x14ac:dyDescent="0.3">
      <c r="A125" s="15"/>
      <c r="B125" s="15"/>
      <c r="C125" s="6" t="s">
        <v>1</v>
      </c>
      <c r="D125" s="6"/>
      <c r="E125" s="6"/>
      <c r="F125" s="6"/>
      <c r="G125" s="6"/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32">
        <v>0</v>
      </c>
      <c r="S125" s="32">
        <v>0</v>
      </c>
      <c r="T125" s="32">
        <v>0</v>
      </c>
      <c r="U125" s="41">
        <v>0</v>
      </c>
    </row>
    <row r="126" spans="1:21" ht="60" customHeight="1" thickBot="1" x14ac:dyDescent="0.3">
      <c r="A126" s="15"/>
      <c r="B126" s="15"/>
      <c r="C126" s="6" t="s">
        <v>2</v>
      </c>
      <c r="D126" s="6"/>
      <c r="E126" s="6"/>
      <c r="F126" s="6"/>
      <c r="G126" s="6"/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32">
        <v>0</v>
      </c>
      <c r="S126" s="32">
        <v>0</v>
      </c>
      <c r="T126" s="32">
        <v>0</v>
      </c>
      <c r="U126" s="41">
        <v>0</v>
      </c>
    </row>
    <row r="127" spans="1:21" ht="60" customHeight="1" thickBot="1" x14ac:dyDescent="0.3">
      <c r="A127" s="15"/>
      <c r="B127" s="15"/>
      <c r="C127" s="6" t="s">
        <v>3</v>
      </c>
      <c r="D127" s="6"/>
      <c r="E127" s="6"/>
      <c r="F127" s="6"/>
      <c r="G127" s="6"/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32">
        <v>0</v>
      </c>
      <c r="S127" s="32">
        <v>0</v>
      </c>
      <c r="T127" s="32">
        <v>0</v>
      </c>
      <c r="U127" s="41">
        <v>0</v>
      </c>
    </row>
    <row r="128" spans="1:21" ht="60" customHeight="1" thickBot="1" x14ac:dyDescent="0.3">
      <c r="A128" s="15"/>
      <c r="B128" s="15"/>
      <c r="C128" s="6" t="s">
        <v>4</v>
      </c>
      <c r="D128" s="6"/>
      <c r="E128" s="6"/>
      <c r="F128" s="6"/>
      <c r="G128" s="6"/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4000</v>
      </c>
      <c r="Q128" s="9">
        <v>0</v>
      </c>
      <c r="R128" s="32">
        <v>0</v>
      </c>
      <c r="S128" s="32">
        <v>0</v>
      </c>
      <c r="T128" s="32">
        <v>0</v>
      </c>
      <c r="U128" s="41">
        <v>0</v>
      </c>
    </row>
    <row r="129" spans="1:21" ht="60" customHeight="1" thickBot="1" x14ac:dyDescent="0.3">
      <c r="A129" s="16" t="s">
        <v>24</v>
      </c>
      <c r="B129" s="15"/>
      <c r="C129" s="6" t="s">
        <v>0</v>
      </c>
      <c r="D129" s="6">
        <v>901</v>
      </c>
      <c r="E129" s="6">
        <v>503</v>
      </c>
      <c r="F129" s="6">
        <v>1400115550</v>
      </c>
      <c r="G129" s="6">
        <v>414</v>
      </c>
      <c r="H129" s="9">
        <f>SUM(H130:H133)</f>
        <v>0</v>
      </c>
      <c r="I129" s="9">
        <f t="shared" ref="I129:R129" si="74">SUM(I130:I133)</f>
        <v>0</v>
      </c>
      <c r="J129" s="9">
        <f t="shared" si="74"/>
        <v>0</v>
      </c>
      <c r="K129" s="9">
        <f t="shared" si="74"/>
        <v>0</v>
      </c>
      <c r="L129" s="9">
        <f t="shared" si="74"/>
        <v>0</v>
      </c>
      <c r="M129" s="9">
        <f t="shared" si="74"/>
        <v>0</v>
      </c>
      <c r="N129" s="9">
        <f t="shared" si="74"/>
        <v>0</v>
      </c>
      <c r="O129" s="9">
        <f t="shared" si="74"/>
        <v>0</v>
      </c>
      <c r="P129" s="9">
        <f t="shared" si="74"/>
        <v>21000</v>
      </c>
      <c r="Q129" s="9">
        <f t="shared" si="74"/>
        <v>0</v>
      </c>
      <c r="R129" s="32">
        <f t="shared" si="74"/>
        <v>0</v>
      </c>
      <c r="S129" s="32">
        <f t="shared" ref="S129:U129" si="75">SUM(S130:S133)</f>
        <v>0</v>
      </c>
      <c r="T129" s="32">
        <f t="shared" si="75"/>
        <v>0</v>
      </c>
      <c r="U129" s="41">
        <f t="shared" si="75"/>
        <v>0</v>
      </c>
    </row>
    <row r="130" spans="1:21" ht="60" customHeight="1" thickBot="1" x14ac:dyDescent="0.3">
      <c r="A130" s="16"/>
      <c r="B130" s="15"/>
      <c r="C130" s="6" t="s">
        <v>1</v>
      </c>
      <c r="D130" s="6"/>
      <c r="E130" s="6"/>
      <c r="F130" s="6"/>
      <c r="G130" s="6"/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32">
        <v>0</v>
      </c>
      <c r="S130" s="32">
        <v>0</v>
      </c>
      <c r="T130" s="32">
        <v>0</v>
      </c>
      <c r="U130" s="41">
        <v>0</v>
      </c>
    </row>
    <row r="131" spans="1:21" ht="60" customHeight="1" thickBot="1" x14ac:dyDescent="0.3">
      <c r="A131" s="16"/>
      <c r="B131" s="15"/>
      <c r="C131" s="6" t="s">
        <v>2</v>
      </c>
      <c r="D131" s="6"/>
      <c r="E131" s="6"/>
      <c r="F131" s="6"/>
      <c r="G131" s="6"/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32">
        <v>0</v>
      </c>
      <c r="S131" s="32">
        <v>0</v>
      </c>
      <c r="T131" s="32">
        <v>0</v>
      </c>
      <c r="U131" s="41">
        <v>0</v>
      </c>
    </row>
    <row r="132" spans="1:21" ht="60" customHeight="1" thickBot="1" x14ac:dyDescent="0.3">
      <c r="A132" s="16"/>
      <c r="B132" s="15"/>
      <c r="C132" s="6" t="s">
        <v>3</v>
      </c>
      <c r="D132" s="6"/>
      <c r="E132" s="6"/>
      <c r="F132" s="6"/>
      <c r="G132" s="6"/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32">
        <v>0</v>
      </c>
      <c r="S132" s="32">
        <v>0</v>
      </c>
      <c r="T132" s="32">
        <v>0</v>
      </c>
      <c r="U132" s="41">
        <v>0</v>
      </c>
    </row>
    <row r="133" spans="1:21" ht="60" customHeight="1" thickBot="1" x14ac:dyDescent="0.3">
      <c r="A133" s="16"/>
      <c r="B133" s="15"/>
      <c r="C133" s="6" t="s">
        <v>4</v>
      </c>
      <c r="D133" s="6"/>
      <c r="E133" s="6"/>
      <c r="F133" s="6"/>
      <c r="G133" s="6"/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21000</v>
      </c>
      <c r="Q133" s="9">
        <v>0</v>
      </c>
      <c r="R133" s="32">
        <v>0</v>
      </c>
      <c r="S133" s="32">
        <v>0</v>
      </c>
      <c r="T133" s="32">
        <v>0</v>
      </c>
      <c r="U133" s="41">
        <v>0</v>
      </c>
    </row>
    <row r="134" spans="1:21" ht="62.1" customHeight="1" thickBot="1" x14ac:dyDescent="0.3">
      <c r="A134" s="16" t="s">
        <v>25</v>
      </c>
      <c r="B134" s="15"/>
      <c r="C134" s="6" t="s">
        <v>0</v>
      </c>
      <c r="D134" s="6">
        <v>901</v>
      </c>
      <c r="E134" s="6">
        <v>503</v>
      </c>
      <c r="F134" s="6">
        <v>1400115550</v>
      </c>
      <c r="G134" s="6">
        <v>414</v>
      </c>
      <c r="H134" s="9">
        <f>SUM(H135:H138)</f>
        <v>0</v>
      </c>
      <c r="I134" s="9">
        <f t="shared" ref="I134:R134" si="76">SUM(I135:I138)</f>
        <v>0</v>
      </c>
      <c r="J134" s="9">
        <f t="shared" si="76"/>
        <v>0</v>
      </c>
      <c r="K134" s="9">
        <f t="shared" si="76"/>
        <v>0</v>
      </c>
      <c r="L134" s="9">
        <f t="shared" si="76"/>
        <v>0</v>
      </c>
      <c r="M134" s="9">
        <f t="shared" si="76"/>
        <v>0</v>
      </c>
      <c r="N134" s="9">
        <f t="shared" si="76"/>
        <v>0</v>
      </c>
      <c r="O134" s="9">
        <f t="shared" si="76"/>
        <v>21000</v>
      </c>
      <c r="P134" s="9">
        <f t="shared" si="76"/>
        <v>0</v>
      </c>
      <c r="Q134" s="9">
        <f t="shared" si="76"/>
        <v>0</v>
      </c>
      <c r="R134" s="32">
        <f t="shared" si="76"/>
        <v>0</v>
      </c>
      <c r="S134" s="32">
        <f t="shared" ref="S134:U134" si="77">SUM(S135:S138)</f>
        <v>0</v>
      </c>
      <c r="T134" s="32">
        <f t="shared" si="77"/>
        <v>0</v>
      </c>
      <c r="U134" s="41">
        <f t="shared" si="77"/>
        <v>0</v>
      </c>
    </row>
    <row r="135" spans="1:21" ht="62.1" customHeight="1" thickBot="1" x14ac:dyDescent="0.3">
      <c r="A135" s="16"/>
      <c r="B135" s="15"/>
      <c r="C135" s="6" t="s">
        <v>1</v>
      </c>
      <c r="D135" s="6"/>
      <c r="E135" s="6"/>
      <c r="F135" s="6"/>
      <c r="G135" s="6"/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32">
        <v>0</v>
      </c>
      <c r="S135" s="32">
        <v>0</v>
      </c>
      <c r="T135" s="32">
        <v>0</v>
      </c>
      <c r="U135" s="41">
        <v>0</v>
      </c>
    </row>
    <row r="136" spans="1:21" ht="62.1" customHeight="1" thickBot="1" x14ac:dyDescent="0.3">
      <c r="A136" s="16"/>
      <c r="B136" s="15"/>
      <c r="C136" s="6" t="s">
        <v>2</v>
      </c>
      <c r="D136" s="6"/>
      <c r="E136" s="6"/>
      <c r="F136" s="6"/>
      <c r="G136" s="6"/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32">
        <v>0</v>
      </c>
      <c r="S136" s="32">
        <v>0</v>
      </c>
      <c r="T136" s="32">
        <v>0</v>
      </c>
      <c r="U136" s="41">
        <v>0</v>
      </c>
    </row>
    <row r="137" spans="1:21" ht="62.1" customHeight="1" thickBot="1" x14ac:dyDescent="0.3">
      <c r="A137" s="16"/>
      <c r="B137" s="15"/>
      <c r="C137" s="6" t="s">
        <v>3</v>
      </c>
      <c r="D137" s="6"/>
      <c r="E137" s="6"/>
      <c r="F137" s="6"/>
      <c r="G137" s="6"/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32">
        <v>0</v>
      </c>
      <c r="S137" s="32">
        <v>0</v>
      </c>
      <c r="T137" s="32">
        <v>0</v>
      </c>
      <c r="U137" s="41">
        <v>0</v>
      </c>
    </row>
    <row r="138" spans="1:21" ht="102" customHeight="1" thickBot="1" x14ac:dyDescent="0.3">
      <c r="A138" s="16"/>
      <c r="B138" s="15"/>
      <c r="C138" s="6" t="s">
        <v>4</v>
      </c>
      <c r="D138" s="6"/>
      <c r="E138" s="6"/>
      <c r="F138" s="6"/>
      <c r="G138" s="6"/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21000</v>
      </c>
      <c r="P138" s="9">
        <v>0</v>
      </c>
      <c r="Q138" s="9">
        <v>0</v>
      </c>
      <c r="R138" s="32">
        <v>0</v>
      </c>
      <c r="S138" s="32">
        <v>0</v>
      </c>
      <c r="T138" s="32">
        <v>0</v>
      </c>
      <c r="U138" s="41">
        <v>0</v>
      </c>
    </row>
    <row r="139" spans="1:21" ht="60" customHeight="1" thickBot="1" x14ac:dyDescent="0.3">
      <c r="A139" s="16" t="s">
        <v>26</v>
      </c>
      <c r="B139" s="15"/>
      <c r="C139" s="6" t="s">
        <v>0</v>
      </c>
      <c r="D139" s="6">
        <v>901</v>
      </c>
      <c r="E139" s="6">
        <v>503</v>
      </c>
      <c r="F139" s="6">
        <v>1400115550</v>
      </c>
      <c r="G139" s="6">
        <v>414</v>
      </c>
      <c r="H139" s="9">
        <f>SUM(H140:H143)</f>
        <v>0</v>
      </c>
      <c r="I139" s="9">
        <f t="shared" ref="I139:R139" si="78">SUM(I140:I143)</f>
        <v>0</v>
      </c>
      <c r="J139" s="9">
        <f t="shared" si="78"/>
        <v>0</v>
      </c>
      <c r="K139" s="9">
        <f t="shared" si="78"/>
        <v>0</v>
      </c>
      <c r="L139" s="9">
        <f t="shared" si="78"/>
        <v>0</v>
      </c>
      <c r="M139" s="9">
        <f t="shared" si="78"/>
        <v>0</v>
      </c>
      <c r="N139" s="9">
        <f t="shared" si="78"/>
        <v>0</v>
      </c>
      <c r="O139" s="9">
        <f t="shared" si="78"/>
        <v>21000</v>
      </c>
      <c r="P139" s="9">
        <f t="shared" si="78"/>
        <v>0</v>
      </c>
      <c r="Q139" s="9">
        <f t="shared" si="78"/>
        <v>0</v>
      </c>
      <c r="R139" s="32">
        <f t="shared" si="78"/>
        <v>0</v>
      </c>
      <c r="S139" s="32">
        <f t="shared" ref="S139:U139" si="79">SUM(S140:S143)</f>
        <v>0</v>
      </c>
      <c r="T139" s="32">
        <f t="shared" si="79"/>
        <v>0</v>
      </c>
      <c r="U139" s="41">
        <f t="shared" si="79"/>
        <v>0</v>
      </c>
    </row>
    <row r="140" spans="1:21" ht="60" customHeight="1" thickBot="1" x14ac:dyDescent="0.3">
      <c r="A140" s="16"/>
      <c r="B140" s="15"/>
      <c r="C140" s="6" t="s">
        <v>1</v>
      </c>
      <c r="D140" s="6"/>
      <c r="E140" s="6"/>
      <c r="F140" s="6"/>
      <c r="G140" s="6"/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32">
        <v>0</v>
      </c>
      <c r="S140" s="32">
        <v>0</v>
      </c>
      <c r="T140" s="32">
        <v>0</v>
      </c>
      <c r="U140" s="41">
        <v>0</v>
      </c>
    </row>
    <row r="141" spans="1:21" ht="60" customHeight="1" thickBot="1" x14ac:dyDescent="0.3">
      <c r="A141" s="16"/>
      <c r="B141" s="15"/>
      <c r="C141" s="6" t="s">
        <v>2</v>
      </c>
      <c r="D141" s="6"/>
      <c r="E141" s="6"/>
      <c r="F141" s="6"/>
      <c r="G141" s="6"/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32">
        <v>0</v>
      </c>
      <c r="S141" s="32">
        <v>0</v>
      </c>
      <c r="T141" s="32">
        <v>0</v>
      </c>
      <c r="U141" s="41">
        <v>0</v>
      </c>
    </row>
    <row r="142" spans="1:21" ht="60" customHeight="1" thickBot="1" x14ac:dyDescent="0.3">
      <c r="A142" s="16"/>
      <c r="B142" s="15"/>
      <c r="C142" s="6" t="s">
        <v>3</v>
      </c>
      <c r="D142" s="6"/>
      <c r="E142" s="6"/>
      <c r="F142" s="6"/>
      <c r="G142" s="6"/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32">
        <v>0</v>
      </c>
      <c r="S142" s="32">
        <v>0</v>
      </c>
      <c r="T142" s="32">
        <v>0</v>
      </c>
      <c r="U142" s="41">
        <v>0</v>
      </c>
    </row>
    <row r="143" spans="1:21" ht="60" customHeight="1" thickBot="1" x14ac:dyDescent="0.3">
      <c r="A143" s="16"/>
      <c r="B143" s="15"/>
      <c r="C143" s="6" t="s">
        <v>4</v>
      </c>
      <c r="D143" s="6"/>
      <c r="E143" s="6"/>
      <c r="F143" s="6"/>
      <c r="G143" s="6"/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21000</v>
      </c>
      <c r="P143" s="9">
        <v>0</v>
      </c>
      <c r="Q143" s="9">
        <v>0</v>
      </c>
      <c r="R143" s="32">
        <v>0</v>
      </c>
      <c r="S143" s="32">
        <v>0</v>
      </c>
      <c r="T143" s="32">
        <v>0</v>
      </c>
      <c r="U143" s="41">
        <v>0</v>
      </c>
    </row>
    <row r="144" spans="1:21" ht="60" customHeight="1" thickBot="1" x14ac:dyDescent="0.3">
      <c r="A144" s="15" t="s">
        <v>5</v>
      </c>
      <c r="B144" s="15"/>
      <c r="C144" s="6" t="s">
        <v>0</v>
      </c>
      <c r="D144" s="6">
        <v>901</v>
      </c>
      <c r="E144" s="6">
        <v>503</v>
      </c>
      <c r="F144" s="6" t="s">
        <v>6</v>
      </c>
      <c r="G144" s="6">
        <v>244</v>
      </c>
      <c r="H144" s="9">
        <f t="shared" ref="H144:J144" si="80">SUM(H145:H148)</f>
        <v>0</v>
      </c>
      <c r="I144" s="9">
        <f t="shared" si="80"/>
        <v>0</v>
      </c>
      <c r="J144" s="9">
        <f t="shared" si="80"/>
        <v>0</v>
      </c>
      <c r="K144" s="9">
        <f>SUM(K145:K148)</f>
        <v>10</v>
      </c>
      <c r="L144" s="9">
        <f t="shared" ref="L144:R144" si="81">SUM(L145:L148)</f>
        <v>1146.3999999999999</v>
      </c>
      <c r="M144" s="9">
        <f t="shared" si="81"/>
        <v>519.5</v>
      </c>
      <c r="N144" s="9">
        <f t="shared" si="81"/>
        <v>0</v>
      </c>
      <c r="O144" s="9">
        <f t="shared" si="81"/>
        <v>3500</v>
      </c>
      <c r="P144" s="9">
        <f t="shared" si="81"/>
        <v>0</v>
      </c>
      <c r="Q144" s="9">
        <f t="shared" si="81"/>
        <v>0</v>
      </c>
      <c r="R144" s="32">
        <f t="shared" si="81"/>
        <v>0</v>
      </c>
      <c r="S144" s="32">
        <f t="shared" ref="S144:U144" si="82">SUM(S145:S148)</f>
        <v>0</v>
      </c>
      <c r="T144" s="32">
        <f t="shared" si="82"/>
        <v>0</v>
      </c>
      <c r="U144" s="41">
        <f t="shared" si="82"/>
        <v>0</v>
      </c>
    </row>
    <row r="145" spans="1:21" ht="60" customHeight="1" thickBot="1" x14ac:dyDescent="0.3">
      <c r="A145" s="15"/>
      <c r="B145" s="15"/>
      <c r="C145" s="6" t="s">
        <v>1</v>
      </c>
      <c r="D145" s="6"/>
      <c r="E145" s="6"/>
      <c r="F145" s="6"/>
      <c r="G145" s="6"/>
      <c r="H145" s="9">
        <f t="shared" ref="H145:J148" si="83">H150+H155+H160+H165+H170+H175+H180</f>
        <v>0</v>
      </c>
      <c r="I145" s="9">
        <f t="shared" si="83"/>
        <v>0</v>
      </c>
      <c r="J145" s="9">
        <f t="shared" si="83"/>
        <v>0</v>
      </c>
      <c r="K145" s="9">
        <f>K150+K155+K160+K165+K170+K175+K180</f>
        <v>0</v>
      </c>
      <c r="L145" s="9">
        <f t="shared" ref="L145:R148" si="84">L150+L155+L160+L165+L170+L175+L180</f>
        <v>0</v>
      </c>
      <c r="M145" s="9">
        <f t="shared" si="84"/>
        <v>0</v>
      </c>
      <c r="N145" s="9">
        <f t="shared" si="84"/>
        <v>0</v>
      </c>
      <c r="O145" s="9">
        <f t="shared" si="84"/>
        <v>0</v>
      </c>
      <c r="P145" s="9">
        <f t="shared" si="84"/>
        <v>0</v>
      </c>
      <c r="Q145" s="9">
        <f t="shared" si="84"/>
        <v>0</v>
      </c>
      <c r="R145" s="32">
        <f t="shared" si="84"/>
        <v>0</v>
      </c>
      <c r="S145" s="32">
        <f t="shared" ref="S145:U145" si="85">S150+S155+S160+S165+S170+S175+S180</f>
        <v>0</v>
      </c>
      <c r="T145" s="32">
        <f t="shared" si="85"/>
        <v>0</v>
      </c>
      <c r="U145" s="41">
        <f t="shared" si="85"/>
        <v>0</v>
      </c>
    </row>
    <row r="146" spans="1:21" ht="60" customHeight="1" thickBot="1" x14ac:dyDescent="0.3">
      <c r="A146" s="15"/>
      <c r="B146" s="15"/>
      <c r="C146" s="6" t="s">
        <v>2</v>
      </c>
      <c r="D146" s="6"/>
      <c r="E146" s="6"/>
      <c r="F146" s="6"/>
      <c r="G146" s="6"/>
      <c r="H146" s="9">
        <f t="shared" si="83"/>
        <v>0</v>
      </c>
      <c r="I146" s="9">
        <f t="shared" si="83"/>
        <v>0</v>
      </c>
      <c r="J146" s="9">
        <f t="shared" si="83"/>
        <v>0</v>
      </c>
      <c r="K146" s="9">
        <f>K151+K156+K161+K166+K171+K176+K181</f>
        <v>0</v>
      </c>
      <c r="L146" s="9">
        <f t="shared" si="84"/>
        <v>1111.0999999999999</v>
      </c>
      <c r="M146" s="9">
        <f t="shared" si="84"/>
        <v>503.9</v>
      </c>
      <c r="N146" s="9">
        <f t="shared" si="84"/>
        <v>0</v>
      </c>
      <c r="O146" s="9">
        <f t="shared" si="84"/>
        <v>0</v>
      </c>
      <c r="P146" s="9">
        <f t="shared" si="84"/>
        <v>0</v>
      </c>
      <c r="Q146" s="9">
        <f t="shared" si="84"/>
        <v>0</v>
      </c>
      <c r="R146" s="32">
        <f t="shared" si="84"/>
        <v>0</v>
      </c>
      <c r="S146" s="32">
        <f t="shared" ref="S146:U146" si="86">S151+S156+S161+S166+S171+S176+S181</f>
        <v>0</v>
      </c>
      <c r="T146" s="32">
        <f t="shared" si="86"/>
        <v>0</v>
      </c>
      <c r="U146" s="41">
        <f t="shared" si="86"/>
        <v>0</v>
      </c>
    </row>
    <row r="147" spans="1:21" ht="60" customHeight="1" thickBot="1" x14ac:dyDescent="0.3">
      <c r="A147" s="15"/>
      <c r="B147" s="15"/>
      <c r="C147" s="6" t="s">
        <v>3</v>
      </c>
      <c r="D147" s="6"/>
      <c r="E147" s="6"/>
      <c r="F147" s="6"/>
      <c r="G147" s="6"/>
      <c r="H147" s="9">
        <f t="shared" si="83"/>
        <v>0</v>
      </c>
      <c r="I147" s="9">
        <f t="shared" si="83"/>
        <v>0</v>
      </c>
      <c r="J147" s="9">
        <f t="shared" si="83"/>
        <v>0</v>
      </c>
      <c r="K147" s="9">
        <f>K152+K157+K162+K167+K172+K177+K182</f>
        <v>10</v>
      </c>
      <c r="L147" s="9">
        <f t="shared" si="84"/>
        <v>35.299999999999997</v>
      </c>
      <c r="M147" s="9">
        <f t="shared" si="84"/>
        <v>15.6</v>
      </c>
      <c r="N147" s="9">
        <f t="shared" si="84"/>
        <v>0</v>
      </c>
      <c r="O147" s="9">
        <f t="shared" si="84"/>
        <v>3500</v>
      </c>
      <c r="P147" s="9">
        <f t="shared" si="84"/>
        <v>0</v>
      </c>
      <c r="Q147" s="9">
        <f t="shared" si="84"/>
        <v>0</v>
      </c>
      <c r="R147" s="32">
        <f t="shared" si="84"/>
        <v>0</v>
      </c>
      <c r="S147" s="32">
        <f t="shared" ref="S147:U147" si="87">S152+S157+S162+S167+S172+S177+S182</f>
        <v>0</v>
      </c>
      <c r="T147" s="32">
        <f t="shared" si="87"/>
        <v>0</v>
      </c>
      <c r="U147" s="41">
        <f t="shared" si="87"/>
        <v>0</v>
      </c>
    </row>
    <row r="148" spans="1:21" ht="60" customHeight="1" thickBot="1" x14ac:dyDescent="0.3">
      <c r="A148" s="15"/>
      <c r="B148" s="15"/>
      <c r="C148" s="6" t="s">
        <v>4</v>
      </c>
      <c r="D148" s="6"/>
      <c r="E148" s="6"/>
      <c r="F148" s="6"/>
      <c r="G148" s="6"/>
      <c r="H148" s="9">
        <f t="shared" si="83"/>
        <v>0</v>
      </c>
      <c r="I148" s="9">
        <f t="shared" si="83"/>
        <v>0</v>
      </c>
      <c r="J148" s="9">
        <f t="shared" si="83"/>
        <v>0</v>
      </c>
      <c r="K148" s="9">
        <f>K153+K158+K163+K168+K173+K178+K183</f>
        <v>0</v>
      </c>
      <c r="L148" s="9">
        <f t="shared" si="84"/>
        <v>0</v>
      </c>
      <c r="M148" s="9">
        <f t="shared" si="84"/>
        <v>0</v>
      </c>
      <c r="N148" s="9">
        <f t="shared" si="84"/>
        <v>0</v>
      </c>
      <c r="O148" s="9">
        <f t="shared" si="84"/>
        <v>0</v>
      </c>
      <c r="P148" s="9">
        <f t="shared" si="84"/>
        <v>0</v>
      </c>
      <c r="Q148" s="9">
        <f t="shared" si="84"/>
        <v>0</v>
      </c>
      <c r="R148" s="32">
        <f t="shared" si="84"/>
        <v>0</v>
      </c>
      <c r="S148" s="32">
        <f t="shared" ref="S148:U148" si="88">S153+S158+S163+S168+S173+S178+S183</f>
        <v>0</v>
      </c>
      <c r="T148" s="32">
        <f t="shared" si="88"/>
        <v>0</v>
      </c>
      <c r="U148" s="41">
        <f t="shared" si="88"/>
        <v>0</v>
      </c>
    </row>
    <row r="149" spans="1:21" ht="60" customHeight="1" thickBot="1" x14ac:dyDescent="0.3">
      <c r="A149" s="15" t="s">
        <v>7</v>
      </c>
      <c r="B149" s="15"/>
      <c r="C149" s="6" t="s">
        <v>0</v>
      </c>
      <c r="D149" s="6">
        <v>901</v>
      </c>
      <c r="E149" s="6">
        <v>503</v>
      </c>
      <c r="F149" s="6" t="s">
        <v>6</v>
      </c>
      <c r="G149" s="6">
        <v>244</v>
      </c>
      <c r="H149" s="9">
        <f t="shared" ref="H149:R149" si="89">SUM(H150:H153)</f>
        <v>0</v>
      </c>
      <c r="I149" s="9">
        <f t="shared" si="89"/>
        <v>0</v>
      </c>
      <c r="J149" s="9">
        <f t="shared" si="89"/>
        <v>0</v>
      </c>
      <c r="K149" s="9">
        <f t="shared" si="89"/>
        <v>10</v>
      </c>
      <c r="L149" s="9">
        <f t="shared" si="89"/>
        <v>0</v>
      </c>
      <c r="M149" s="9">
        <f t="shared" si="89"/>
        <v>0</v>
      </c>
      <c r="N149" s="9">
        <f t="shared" si="89"/>
        <v>0</v>
      </c>
      <c r="O149" s="9">
        <f t="shared" si="89"/>
        <v>0</v>
      </c>
      <c r="P149" s="9">
        <f t="shared" si="89"/>
        <v>0</v>
      </c>
      <c r="Q149" s="9">
        <f t="shared" si="89"/>
        <v>0</v>
      </c>
      <c r="R149" s="32">
        <f t="shared" si="89"/>
        <v>0</v>
      </c>
      <c r="S149" s="32">
        <f t="shared" ref="S149:U149" si="90">SUM(S150:S153)</f>
        <v>0</v>
      </c>
      <c r="T149" s="32">
        <f t="shared" si="90"/>
        <v>0</v>
      </c>
      <c r="U149" s="41">
        <f t="shared" si="90"/>
        <v>0</v>
      </c>
    </row>
    <row r="150" spans="1:21" ht="60" customHeight="1" thickBot="1" x14ac:dyDescent="0.3">
      <c r="A150" s="15"/>
      <c r="B150" s="15"/>
      <c r="C150" s="6" t="s">
        <v>1</v>
      </c>
      <c r="D150" s="6"/>
      <c r="E150" s="6"/>
      <c r="F150" s="6"/>
      <c r="G150" s="6"/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32">
        <v>0</v>
      </c>
      <c r="S150" s="32">
        <v>0</v>
      </c>
      <c r="T150" s="32">
        <v>0</v>
      </c>
      <c r="U150" s="41">
        <v>0</v>
      </c>
    </row>
    <row r="151" spans="1:21" ht="60" customHeight="1" thickBot="1" x14ac:dyDescent="0.3">
      <c r="A151" s="15"/>
      <c r="B151" s="15"/>
      <c r="C151" s="6" t="s">
        <v>2</v>
      </c>
      <c r="D151" s="6"/>
      <c r="E151" s="6"/>
      <c r="F151" s="6"/>
      <c r="G151" s="6"/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32">
        <v>0</v>
      </c>
      <c r="S151" s="32">
        <v>0</v>
      </c>
      <c r="T151" s="32">
        <v>0</v>
      </c>
      <c r="U151" s="41">
        <v>0</v>
      </c>
    </row>
    <row r="152" spans="1:21" ht="60" customHeight="1" thickBot="1" x14ac:dyDescent="0.3">
      <c r="A152" s="15"/>
      <c r="B152" s="15"/>
      <c r="C152" s="6" t="s">
        <v>3</v>
      </c>
      <c r="D152" s="6"/>
      <c r="E152" s="6"/>
      <c r="F152" s="6"/>
      <c r="G152" s="6"/>
      <c r="H152" s="9">
        <v>0</v>
      </c>
      <c r="I152" s="9">
        <v>0</v>
      </c>
      <c r="J152" s="9">
        <v>0</v>
      </c>
      <c r="K152" s="9">
        <v>10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32">
        <v>0</v>
      </c>
      <c r="S152" s="32">
        <v>0</v>
      </c>
      <c r="T152" s="32">
        <v>0</v>
      </c>
      <c r="U152" s="41">
        <v>0</v>
      </c>
    </row>
    <row r="153" spans="1:21" ht="60" customHeight="1" thickBot="1" x14ac:dyDescent="0.3">
      <c r="A153" s="15"/>
      <c r="B153" s="15"/>
      <c r="C153" s="6" t="s">
        <v>4</v>
      </c>
      <c r="D153" s="6"/>
      <c r="E153" s="6"/>
      <c r="F153" s="6"/>
      <c r="G153" s="6"/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32">
        <v>0</v>
      </c>
      <c r="S153" s="32">
        <v>0</v>
      </c>
      <c r="T153" s="32">
        <v>0</v>
      </c>
      <c r="U153" s="41">
        <v>0</v>
      </c>
    </row>
    <row r="154" spans="1:21" ht="60" customHeight="1" thickBot="1" x14ac:dyDescent="0.3">
      <c r="A154" s="15" t="s">
        <v>8</v>
      </c>
      <c r="B154" s="16"/>
      <c r="C154" s="6" t="s">
        <v>0</v>
      </c>
      <c r="D154" s="1">
        <v>901</v>
      </c>
      <c r="E154" s="1">
        <v>503</v>
      </c>
      <c r="F154" s="1" t="s">
        <v>6</v>
      </c>
      <c r="G154" s="1">
        <v>244</v>
      </c>
      <c r="H154" s="9">
        <f t="shared" ref="H154:J154" si="91">SUM(H155:H158)</f>
        <v>0</v>
      </c>
      <c r="I154" s="9">
        <f t="shared" si="91"/>
        <v>0</v>
      </c>
      <c r="J154" s="9">
        <f t="shared" si="91"/>
        <v>0</v>
      </c>
      <c r="K154" s="9">
        <f>SUM(K155:K158)</f>
        <v>0</v>
      </c>
      <c r="L154" s="9">
        <f>SUM(L155:L158)</f>
        <v>1146.3999999999999</v>
      </c>
      <c r="M154" s="9">
        <f t="shared" ref="M154:R154" si="92">SUM(M155:M158)</f>
        <v>0</v>
      </c>
      <c r="N154" s="9">
        <f t="shared" si="92"/>
        <v>0</v>
      </c>
      <c r="O154" s="9">
        <f t="shared" si="92"/>
        <v>0</v>
      </c>
      <c r="P154" s="9">
        <f t="shared" si="92"/>
        <v>0</v>
      </c>
      <c r="Q154" s="9">
        <f t="shared" si="92"/>
        <v>0</v>
      </c>
      <c r="R154" s="32">
        <f t="shared" si="92"/>
        <v>0</v>
      </c>
      <c r="S154" s="32">
        <f t="shared" ref="S154:U154" si="93">SUM(S155:S158)</f>
        <v>0</v>
      </c>
      <c r="T154" s="32">
        <f t="shared" si="93"/>
        <v>0</v>
      </c>
      <c r="U154" s="41">
        <f t="shared" si="93"/>
        <v>0</v>
      </c>
    </row>
    <row r="155" spans="1:21" ht="60" customHeight="1" thickBot="1" x14ac:dyDescent="0.3">
      <c r="A155" s="15"/>
      <c r="B155" s="16"/>
      <c r="C155" s="6" t="s">
        <v>1</v>
      </c>
      <c r="D155" s="6"/>
      <c r="E155" s="6"/>
      <c r="F155" s="6"/>
      <c r="G155" s="6"/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32">
        <v>0</v>
      </c>
      <c r="S155" s="32">
        <v>0</v>
      </c>
      <c r="T155" s="32">
        <v>0</v>
      </c>
      <c r="U155" s="41">
        <v>0</v>
      </c>
    </row>
    <row r="156" spans="1:21" ht="60" customHeight="1" thickBot="1" x14ac:dyDescent="0.3">
      <c r="A156" s="15"/>
      <c r="B156" s="16"/>
      <c r="C156" s="6" t="s">
        <v>2</v>
      </c>
      <c r="D156" s="6"/>
      <c r="E156" s="6"/>
      <c r="F156" s="6"/>
      <c r="G156" s="6"/>
      <c r="H156" s="9">
        <v>0</v>
      </c>
      <c r="I156" s="9">
        <v>0</v>
      </c>
      <c r="J156" s="9">
        <v>0</v>
      </c>
      <c r="K156" s="9">
        <v>0</v>
      </c>
      <c r="L156" s="9">
        <v>1111.0999999999999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32">
        <v>0</v>
      </c>
      <c r="S156" s="32">
        <v>0</v>
      </c>
      <c r="T156" s="32">
        <v>0</v>
      </c>
      <c r="U156" s="41">
        <v>0</v>
      </c>
    </row>
    <row r="157" spans="1:21" ht="60" customHeight="1" thickBot="1" x14ac:dyDescent="0.3">
      <c r="A157" s="15"/>
      <c r="B157" s="16"/>
      <c r="C157" s="6" t="s">
        <v>3</v>
      </c>
      <c r="D157" s="6"/>
      <c r="E157" s="6"/>
      <c r="F157" s="6"/>
      <c r="G157" s="6"/>
      <c r="H157" s="9">
        <v>0</v>
      </c>
      <c r="I157" s="9">
        <v>0</v>
      </c>
      <c r="J157" s="9">
        <v>0</v>
      </c>
      <c r="K157" s="9">
        <v>0</v>
      </c>
      <c r="L157" s="9">
        <v>35.299999999999997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32">
        <v>0</v>
      </c>
      <c r="S157" s="32">
        <v>0</v>
      </c>
      <c r="T157" s="32">
        <v>0</v>
      </c>
      <c r="U157" s="41">
        <v>0</v>
      </c>
    </row>
    <row r="158" spans="1:21" ht="60" customHeight="1" thickBot="1" x14ac:dyDescent="0.3">
      <c r="A158" s="15"/>
      <c r="B158" s="16"/>
      <c r="C158" s="6" t="s">
        <v>4</v>
      </c>
      <c r="D158" s="6"/>
      <c r="E158" s="6"/>
      <c r="F158" s="6"/>
      <c r="G158" s="6"/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32">
        <v>0</v>
      </c>
      <c r="S158" s="32">
        <v>0</v>
      </c>
      <c r="T158" s="32">
        <v>0</v>
      </c>
      <c r="U158" s="41">
        <v>0</v>
      </c>
    </row>
    <row r="159" spans="1:21" ht="60" customHeight="1" thickBot="1" x14ac:dyDescent="0.3">
      <c r="A159" s="15" t="s">
        <v>9</v>
      </c>
      <c r="B159" s="15"/>
      <c r="C159" s="6" t="s">
        <v>0</v>
      </c>
      <c r="D159" s="1">
        <v>901</v>
      </c>
      <c r="E159" s="1">
        <v>503</v>
      </c>
      <c r="F159" s="1" t="s">
        <v>6</v>
      </c>
      <c r="G159" s="1">
        <v>244</v>
      </c>
      <c r="H159" s="9">
        <f t="shared" ref="H159:J159" si="94">SUM(H160:H163)</f>
        <v>0</v>
      </c>
      <c r="I159" s="9">
        <f t="shared" si="94"/>
        <v>0</v>
      </c>
      <c r="J159" s="9">
        <f t="shared" si="94"/>
        <v>0</v>
      </c>
      <c r="K159" s="9">
        <f>SUM(K160:K163)</f>
        <v>0</v>
      </c>
      <c r="L159" s="9">
        <f>SUM(L160:L163)</f>
        <v>0</v>
      </c>
      <c r="M159" s="9">
        <f t="shared" ref="M159:R159" si="95">SUM(M160:M163)</f>
        <v>349.9</v>
      </c>
      <c r="N159" s="9">
        <f t="shared" si="95"/>
        <v>0</v>
      </c>
      <c r="O159" s="9">
        <f t="shared" si="95"/>
        <v>0</v>
      </c>
      <c r="P159" s="9">
        <f t="shared" si="95"/>
        <v>0</v>
      </c>
      <c r="Q159" s="9">
        <f t="shared" si="95"/>
        <v>0</v>
      </c>
      <c r="R159" s="32">
        <f t="shared" si="95"/>
        <v>0</v>
      </c>
      <c r="S159" s="32">
        <f t="shared" ref="S159:U159" si="96">SUM(S160:S163)</f>
        <v>0</v>
      </c>
      <c r="T159" s="32">
        <f t="shared" si="96"/>
        <v>0</v>
      </c>
      <c r="U159" s="41">
        <f t="shared" si="96"/>
        <v>0</v>
      </c>
    </row>
    <row r="160" spans="1:21" ht="60" customHeight="1" thickBot="1" x14ac:dyDescent="0.3">
      <c r="A160" s="15"/>
      <c r="B160" s="15"/>
      <c r="C160" s="6" t="s">
        <v>1</v>
      </c>
      <c r="D160" s="6"/>
      <c r="E160" s="6"/>
      <c r="F160" s="6"/>
      <c r="G160" s="6"/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32">
        <v>0</v>
      </c>
      <c r="S160" s="32">
        <v>0</v>
      </c>
      <c r="T160" s="32">
        <v>0</v>
      </c>
      <c r="U160" s="41">
        <v>0</v>
      </c>
    </row>
    <row r="161" spans="1:21" ht="60" customHeight="1" thickBot="1" x14ac:dyDescent="0.3">
      <c r="A161" s="15"/>
      <c r="B161" s="15"/>
      <c r="C161" s="6" t="s">
        <v>2</v>
      </c>
      <c r="D161" s="6"/>
      <c r="E161" s="6"/>
      <c r="F161" s="6"/>
      <c r="G161" s="6"/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343.7</v>
      </c>
      <c r="N161" s="9">
        <v>0</v>
      </c>
      <c r="O161" s="9">
        <v>0</v>
      </c>
      <c r="P161" s="9">
        <v>0</v>
      </c>
      <c r="Q161" s="9">
        <v>0</v>
      </c>
      <c r="R161" s="32">
        <v>0</v>
      </c>
      <c r="S161" s="32">
        <v>0</v>
      </c>
      <c r="T161" s="32">
        <v>0</v>
      </c>
      <c r="U161" s="41">
        <v>0</v>
      </c>
    </row>
    <row r="162" spans="1:21" ht="60" customHeight="1" thickBot="1" x14ac:dyDescent="0.3">
      <c r="A162" s="15"/>
      <c r="B162" s="15"/>
      <c r="C162" s="6" t="s">
        <v>3</v>
      </c>
      <c r="D162" s="6"/>
      <c r="E162" s="6"/>
      <c r="F162" s="6"/>
      <c r="G162" s="6"/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6.2</v>
      </c>
      <c r="N162" s="9">
        <v>0</v>
      </c>
      <c r="O162" s="9">
        <v>0</v>
      </c>
      <c r="P162" s="9">
        <v>0</v>
      </c>
      <c r="Q162" s="9">
        <v>0</v>
      </c>
      <c r="R162" s="32">
        <v>0</v>
      </c>
      <c r="S162" s="32">
        <v>0</v>
      </c>
      <c r="T162" s="32">
        <v>0</v>
      </c>
      <c r="U162" s="41">
        <v>0</v>
      </c>
    </row>
    <row r="163" spans="1:21" ht="101.25" customHeight="1" thickBot="1" x14ac:dyDescent="0.3">
      <c r="A163" s="15"/>
      <c r="B163" s="15"/>
      <c r="C163" s="6" t="s">
        <v>4</v>
      </c>
      <c r="D163" s="6"/>
      <c r="E163" s="6"/>
      <c r="F163" s="6"/>
      <c r="G163" s="6"/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32">
        <v>0</v>
      </c>
      <c r="S163" s="32">
        <v>0</v>
      </c>
      <c r="T163" s="32">
        <v>0</v>
      </c>
      <c r="U163" s="41">
        <v>0</v>
      </c>
    </row>
    <row r="164" spans="1:21" ht="60" customHeight="1" thickBot="1" x14ac:dyDescent="0.3">
      <c r="A164" s="15" t="s">
        <v>10</v>
      </c>
      <c r="B164" s="15"/>
      <c r="C164" s="6" t="s">
        <v>0</v>
      </c>
      <c r="D164" s="1">
        <v>901</v>
      </c>
      <c r="E164" s="1">
        <v>503</v>
      </c>
      <c r="F164" s="1" t="s">
        <v>6</v>
      </c>
      <c r="G164" s="1">
        <v>244</v>
      </c>
      <c r="H164" s="9">
        <f>SUM(H165:H168)</f>
        <v>0</v>
      </c>
      <c r="I164" s="9">
        <f t="shared" ref="I164:J164" si="97">SUM(I165:I168)</f>
        <v>0</v>
      </c>
      <c r="J164" s="9">
        <f t="shared" si="97"/>
        <v>0</v>
      </c>
      <c r="K164" s="9">
        <f>SUM(K165:K168)</f>
        <v>0</v>
      </c>
      <c r="L164" s="9">
        <f>SUM(L165:L168)</f>
        <v>0</v>
      </c>
      <c r="M164" s="9">
        <f t="shared" ref="M164:R164" si="98">SUM(M165:M168)</f>
        <v>32.9</v>
      </c>
      <c r="N164" s="9">
        <f t="shared" si="98"/>
        <v>0</v>
      </c>
      <c r="O164" s="9">
        <f t="shared" si="98"/>
        <v>0</v>
      </c>
      <c r="P164" s="9">
        <f t="shared" si="98"/>
        <v>0</v>
      </c>
      <c r="Q164" s="9">
        <f t="shared" si="98"/>
        <v>0</v>
      </c>
      <c r="R164" s="32">
        <f t="shared" si="98"/>
        <v>0</v>
      </c>
      <c r="S164" s="32">
        <f t="shared" ref="S164:U164" si="99">SUM(S165:S168)</f>
        <v>0</v>
      </c>
      <c r="T164" s="32">
        <f t="shared" si="99"/>
        <v>0</v>
      </c>
      <c r="U164" s="41">
        <f t="shared" si="99"/>
        <v>0</v>
      </c>
    </row>
    <row r="165" spans="1:21" ht="60" customHeight="1" thickBot="1" x14ac:dyDescent="0.3">
      <c r="A165" s="15"/>
      <c r="B165" s="15"/>
      <c r="C165" s="1" t="s">
        <v>1</v>
      </c>
      <c r="D165" s="1"/>
      <c r="E165" s="1"/>
      <c r="F165" s="1"/>
      <c r="G165" s="1"/>
      <c r="H165" s="9">
        <v>0</v>
      </c>
      <c r="I165" s="9">
        <v>0</v>
      </c>
      <c r="J165" s="9">
        <v>0</v>
      </c>
      <c r="K165" s="9">
        <v>0</v>
      </c>
      <c r="L165" s="9">
        <f t="shared" ref="L165" si="100">SUM(L166:L169)</f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32">
        <v>0</v>
      </c>
      <c r="S165" s="32">
        <v>0</v>
      </c>
      <c r="T165" s="32">
        <v>0</v>
      </c>
      <c r="U165" s="41">
        <v>0</v>
      </c>
    </row>
    <row r="166" spans="1:21" ht="60" customHeight="1" thickBot="1" x14ac:dyDescent="0.3">
      <c r="A166" s="15"/>
      <c r="B166" s="15"/>
      <c r="C166" s="1" t="s">
        <v>2</v>
      </c>
      <c r="D166" s="1"/>
      <c r="E166" s="1"/>
      <c r="F166" s="1"/>
      <c r="G166" s="1"/>
      <c r="H166" s="9">
        <v>0</v>
      </c>
      <c r="I166" s="9">
        <v>0</v>
      </c>
      <c r="J166" s="9">
        <v>0</v>
      </c>
      <c r="K166" s="9">
        <v>0</v>
      </c>
      <c r="L166" s="9">
        <f>SUM(L167:L169)</f>
        <v>0</v>
      </c>
      <c r="M166" s="9">
        <v>31.9</v>
      </c>
      <c r="N166" s="9">
        <v>0</v>
      </c>
      <c r="O166" s="9">
        <v>0</v>
      </c>
      <c r="P166" s="9">
        <v>0</v>
      </c>
      <c r="Q166" s="9">
        <v>0</v>
      </c>
      <c r="R166" s="32">
        <v>0</v>
      </c>
      <c r="S166" s="32">
        <v>0</v>
      </c>
      <c r="T166" s="32">
        <v>0</v>
      </c>
      <c r="U166" s="41">
        <v>0</v>
      </c>
    </row>
    <row r="167" spans="1:21" ht="60" customHeight="1" thickBot="1" x14ac:dyDescent="0.3">
      <c r="A167" s="15"/>
      <c r="B167" s="15"/>
      <c r="C167" s="1" t="s">
        <v>3</v>
      </c>
      <c r="D167" s="1"/>
      <c r="E167" s="1"/>
      <c r="F167" s="1"/>
      <c r="G167" s="1"/>
      <c r="H167" s="9">
        <v>0</v>
      </c>
      <c r="I167" s="9">
        <v>0</v>
      </c>
      <c r="J167" s="9">
        <v>0</v>
      </c>
      <c r="K167" s="9">
        <v>0</v>
      </c>
      <c r="L167" s="9">
        <f>SUM(L168:L170)</f>
        <v>0</v>
      </c>
      <c r="M167" s="9">
        <v>1</v>
      </c>
      <c r="N167" s="9">
        <v>0</v>
      </c>
      <c r="O167" s="9">
        <v>0</v>
      </c>
      <c r="P167" s="9">
        <v>0</v>
      </c>
      <c r="Q167" s="9">
        <v>0</v>
      </c>
      <c r="R167" s="32">
        <v>0</v>
      </c>
      <c r="S167" s="32">
        <v>0</v>
      </c>
      <c r="T167" s="32">
        <v>0</v>
      </c>
      <c r="U167" s="41">
        <v>0</v>
      </c>
    </row>
    <row r="168" spans="1:21" ht="60" customHeight="1" thickBot="1" x14ac:dyDescent="0.3">
      <c r="A168" s="15"/>
      <c r="B168" s="15"/>
      <c r="C168" s="1" t="s">
        <v>4</v>
      </c>
      <c r="D168" s="1"/>
      <c r="E168" s="1"/>
      <c r="F168" s="1"/>
      <c r="G168" s="1"/>
      <c r="H168" s="9">
        <v>0</v>
      </c>
      <c r="I168" s="9">
        <v>0</v>
      </c>
      <c r="J168" s="9">
        <v>0</v>
      </c>
      <c r="K168" s="9">
        <v>0</v>
      </c>
      <c r="L168" s="9">
        <f>SUM(L169:L171)</f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32">
        <v>0</v>
      </c>
      <c r="S168" s="32">
        <v>0</v>
      </c>
      <c r="T168" s="32">
        <v>0</v>
      </c>
      <c r="U168" s="41">
        <v>0</v>
      </c>
    </row>
    <row r="169" spans="1:21" ht="60" customHeight="1" thickBot="1" x14ac:dyDescent="0.3">
      <c r="A169" s="15" t="s">
        <v>11</v>
      </c>
      <c r="B169" s="15"/>
      <c r="C169" s="6" t="s">
        <v>0</v>
      </c>
      <c r="D169" s="1">
        <v>901</v>
      </c>
      <c r="E169" s="1">
        <v>503</v>
      </c>
      <c r="F169" s="1" t="s">
        <v>6</v>
      </c>
      <c r="G169" s="1">
        <v>244</v>
      </c>
      <c r="H169" s="9">
        <f t="shared" ref="H169:J169" si="101">SUM(H170:H173)</f>
        <v>0</v>
      </c>
      <c r="I169" s="9">
        <f t="shared" si="101"/>
        <v>0</v>
      </c>
      <c r="J169" s="9">
        <f t="shared" si="101"/>
        <v>0</v>
      </c>
      <c r="K169" s="9">
        <f>SUM(K170:K173)</f>
        <v>0</v>
      </c>
      <c r="L169" s="9">
        <f t="shared" ref="L169:R169" si="102">SUM(L170:L173)</f>
        <v>0</v>
      </c>
      <c r="M169" s="9">
        <f t="shared" si="102"/>
        <v>67.900000000000006</v>
      </c>
      <c r="N169" s="9">
        <f t="shared" si="102"/>
        <v>0</v>
      </c>
      <c r="O169" s="9">
        <f t="shared" si="102"/>
        <v>0</v>
      </c>
      <c r="P169" s="9">
        <f t="shared" si="102"/>
        <v>0</v>
      </c>
      <c r="Q169" s="9">
        <f t="shared" si="102"/>
        <v>0</v>
      </c>
      <c r="R169" s="32">
        <f t="shared" si="102"/>
        <v>0</v>
      </c>
      <c r="S169" s="32">
        <f t="shared" ref="S169:U169" si="103">SUM(S170:S173)</f>
        <v>0</v>
      </c>
      <c r="T169" s="32">
        <f t="shared" si="103"/>
        <v>0</v>
      </c>
      <c r="U169" s="41">
        <f t="shared" si="103"/>
        <v>0</v>
      </c>
    </row>
    <row r="170" spans="1:21" ht="60" customHeight="1" thickBot="1" x14ac:dyDescent="0.3">
      <c r="A170" s="15"/>
      <c r="B170" s="15"/>
      <c r="C170" s="1" t="s">
        <v>1</v>
      </c>
      <c r="D170" s="1"/>
      <c r="E170" s="1"/>
      <c r="F170" s="1"/>
      <c r="G170" s="1"/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32">
        <v>0</v>
      </c>
      <c r="S170" s="32">
        <v>0</v>
      </c>
      <c r="T170" s="32">
        <v>0</v>
      </c>
      <c r="U170" s="41">
        <v>0</v>
      </c>
    </row>
    <row r="171" spans="1:21" ht="60" customHeight="1" thickBot="1" x14ac:dyDescent="0.3">
      <c r="A171" s="15"/>
      <c r="B171" s="15"/>
      <c r="C171" s="1" t="s">
        <v>2</v>
      </c>
      <c r="D171" s="1"/>
      <c r="E171" s="1"/>
      <c r="F171" s="1"/>
      <c r="G171" s="1"/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61.6</v>
      </c>
      <c r="N171" s="9">
        <v>0</v>
      </c>
      <c r="O171" s="9">
        <v>0</v>
      </c>
      <c r="P171" s="9">
        <v>0</v>
      </c>
      <c r="Q171" s="9">
        <v>0</v>
      </c>
      <c r="R171" s="32">
        <v>0</v>
      </c>
      <c r="S171" s="32">
        <v>0</v>
      </c>
      <c r="T171" s="32">
        <v>0</v>
      </c>
      <c r="U171" s="41">
        <v>0</v>
      </c>
    </row>
    <row r="172" spans="1:21" ht="60" customHeight="1" thickBot="1" x14ac:dyDescent="0.3">
      <c r="A172" s="15"/>
      <c r="B172" s="15"/>
      <c r="C172" s="1" t="s">
        <v>3</v>
      </c>
      <c r="D172" s="1"/>
      <c r="E172" s="1"/>
      <c r="F172" s="1"/>
      <c r="G172" s="1"/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6.3</v>
      </c>
      <c r="N172" s="9">
        <v>0</v>
      </c>
      <c r="O172" s="9">
        <v>0</v>
      </c>
      <c r="P172" s="9">
        <v>0</v>
      </c>
      <c r="Q172" s="9">
        <v>0</v>
      </c>
      <c r="R172" s="32">
        <v>0</v>
      </c>
      <c r="S172" s="32">
        <v>0</v>
      </c>
      <c r="T172" s="32">
        <v>0</v>
      </c>
      <c r="U172" s="41">
        <v>0</v>
      </c>
    </row>
    <row r="173" spans="1:21" ht="60" customHeight="1" thickBot="1" x14ac:dyDescent="0.3">
      <c r="A173" s="15"/>
      <c r="B173" s="15"/>
      <c r="C173" s="1" t="s">
        <v>4</v>
      </c>
      <c r="D173" s="1"/>
      <c r="E173" s="1"/>
      <c r="F173" s="1"/>
      <c r="G173" s="1"/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32">
        <v>0</v>
      </c>
      <c r="S173" s="32">
        <v>0</v>
      </c>
      <c r="T173" s="32">
        <v>0</v>
      </c>
      <c r="U173" s="41">
        <v>0</v>
      </c>
    </row>
    <row r="174" spans="1:21" ht="60" customHeight="1" thickBot="1" x14ac:dyDescent="0.3">
      <c r="A174" s="17" t="s">
        <v>12</v>
      </c>
      <c r="B174" s="15"/>
      <c r="C174" s="6" t="s">
        <v>0</v>
      </c>
      <c r="D174" s="1">
        <v>901</v>
      </c>
      <c r="E174" s="1">
        <v>503</v>
      </c>
      <c r="F174" s="1" t="s">
        <v>6</v>
      </c>
      <c r="G174" s="1">
        <v>244</v>
      </c>
      <c r="H174" s="9">
        <f t="shared" ref="H174:J174" si="104">SUM(H175:H178)</f>
        <v>0</v>
      </c>
      <c r="I174" s="9">
        <f t="shared" si="104"/>
        <v>0</v>
      </c>
      <c r="J174" s="9">
        <f t="shared" si="104"/>
        <v>0</v>
      </c>
      <c r="K174" s="9">
        <f>SUM(K175:K178)</f>
        <v>0</v>
      </c>
      <c r="L174" s="9">
        <f t="shared" ref="L174:R174" si="105">SUM(L175:L178)</f>
        <v>0</v>
      </c>
      <c r="M174" s="9">
        <f t="shared" si="105"/>
        <v>68.8</v>
      </c>
      <c r="N174" s="9">
        <f t="shared" si="105"/>
        <v>0</v>
      </c>
      <c r="O174" s="9">
        <f t="shared" si="105"/>
        <v>0</v>
      </c>
      <c r="P174" s="9">
        <f t="shared" si="105"/>
        <v>0</v>
      </c>
      <c r="Q174" s="9">
        <f t="shared" si="105"/>
        <v>0</v>
      </c>
      <c r="R174" s="32">
        <f t="shared" si="105"/>
        <v>0</v>
      </c>
      <c r="S174" s="32">
        <f t="shared" ref="S174:U174" si="106">SUM(S175:S178)</f>
        <v>0</v>
      </c>
      <c r="T174" s="32">
        <f t="shared" si="106"/>
        <v>0</v>
      </c>
      <c r="U174" s="41">
        <f t="shared" si="106"/>
        <v>0</v>
      </c>
    </row>
    <row r="175" spans="1:21" ht="60" customHeight="1" thickBot="1" x14ac:dyDescent="0.3">
      <c r="A175" s="17"/>
      <c r="B175" s="15"/>
      <c r="C175" s="1" t="s">
        <v>1</v>
      </c>
      <c r="D175" s="1"/>
      <c r="E175" s="1"/>
      <c r="F175" s="1"/>
      <c r="G175" s="1"/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32">
        <v>0</v>
      </c>
      <c r="S175" s="32">
        <v>0</v>
      </c>
      <c r="T175" s="32">
        <v>0</v>
      </c>
      <c r="U175" s="41">
        <v>0</v>
      </c>
    </row>
    <row r="176" spans="1:21" ht="60" customHeight="1" thickBot="1" x14ac:dyDescent="0.3">
      <c r="A176" s="17"/>
      <c r="B176" s="15"/>
      <c r="C176" s="1" t="s">
        <v>2</v>
      </c>
      <c r="D176" s="1"/>
      <c r="E176" s="1"/>
      <c r="F176" s="1"/>
      <c r="G176" s="1"/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66.7</v>
      </c>
      <c r="N176" s="9">
        <v>0</v>
      </c>
      <c r="O176" s="9">
        <v>0</v>
      </c>
      <c r="P176" s="9">
        <v>0</v>
      </c>
      <c r="Q176" s="9">
        <v>0</v>
      </c>
      <c r="R176" s="32">
        <v>0</v>
      </c>
      <c r="S176" s="32">
        <v>0</v>
      </c>
      <c r="T176" s="32">
        <v>0</v>
      </c>
      <c r="U176" s="41">
        <v>0</v>
      </c>
    </row>
    <row r="177" spans="1:21" ht="60" customHeight="1" thickBot="1" x14ac:dyDescent="0.3">
      <c r="A177" s="17"/>
      <c r="B177" s="15"/>
      <c r="C177" s="1" t="s">
        <v>3</v>
      </c>
      <c r="D177" s="1"/>
      <c r="E177" s="1"/>
      <c r="F177" s="1"/>
      <c r="G177" s="1"/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2.1</v>
      </c>
      <c r="N177" s="9">
        <v>0</v>
      </c>
      <c r="O177" s="9">
        <v>0</v>
      </c>
      <c r="P177" s="9">
        <v>0</v>
      </c>
      <c r="Q177" s="9">
        <v>0</v>
      </c>
      <c r="R177" s="32">
        <v>0</v>
      </c>
      <c r="S177" s="32">
        <v>0</v>
      </c>
      <c r="T177" s="32">
        <v>0</v>
      </c>
      <c r="U177" s="41">
        <v>0</v>
      </c>
    </row>
    <row r="178" spans="1:21" ht="60" customHeight="1" thickBot="1" x14ac:dyDescent="0.3">
      <c r="A178" s="17"/>
      <c r="B178" s="15"/>
      <c r="C178" s="1" t="s">
        <v>4</v>
      </c>
      <c r="D178" s="1"/>
      <c r="E178" s="1"/>
      <c r="F178" s="1"/>
      <c r="G178" s="1"/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32">
        <v>0</v>
      </c>
      <c r="S178" s="32">
        <v>0</v>
      </c>
      <c r="T178" s="32">
        <v>0</v>
      </c>
      <c r="U178" s="41">
        <v>0</v>
      </c>
    </row>
    <row r="179" spans="1:21" ht="72" customHeight="1" thickBot="1" x14ac:dyDescent="0.3">
      <c r="A179" s="17" t="s">
        <v>21</v>
      </c>
      <c r="B179" s="15"/>
      <c r="C179" s="6" t="s">
        <v>0</v>
      </c>
      <c r="D179" s="1">
        <v>901</v>
      </c>
      <c r="E179" s="1">
        <v>503</v>
      </c>
      <c r="F179" s="8">
        <v>1400400000</v>
      </c>
      <c r="G179" s="1">
        <v>244</v>
      </c>
      <c r="H179" s="9">
        <f t="shared" ref="H179:J179" si="107">SUM(H180:H183)</f>
        <v>0</v>
      </c>
      <c r="I179" s="9">
        <f t="shared" si="107"/>
        <v>0</v>
      </c>
      <c r="J179" s="9">
        <f t="shared" si="107"/>
        <v>0</v>
      </c>
      <c r="K179" s="9">
        <f>SUM(K180:K183)</f>
        <v>0</v>
      </c>
      <c r="L179" s="9">
        <f t="shared" ref="L179:R179" si="108">SUM(L180:L183)</f>
        <v>0</v>
      </c>
      <c r="M179" s="9">
        <f t="shared" si="108"/>
        <v>0</v>
      </c>
      <c r="N179" s="9">
        <f t="shared" si="108"/>
        <v>0</v>
      </c>
      <c r="O179" s="9">
        <f t="shared" si="108"/>
        <v>3500</v>
      </c>
      <c r="P179" s="9">
        <f t="shared" si="108"/>
        <v>0</v>
      </c>
      <c r="Q179" s="9">
        <f t="shared" si="108"/>
        <v>0</v>
      </c>
      <c r="R179" s="32">
        <f t="shared" si="108"/>
        <v>0</v>
      </c>
      <c r="S179" s="32">
        <f t="shared" ref="S179:U179" si="109">SUM(S180:S183)</f>
        <v>0</v>
      </c>
      <c r="T179" s="32">
        <f t="shared" si="109"/>
        <v>0</v>
      </c>
      <c r="U179" s="41">
        <f t="shared" si="109"/>
        <v>0</v>
      </c>
    </row>
    <row r="180" spans="1:21" ht="72" customHeight="1" thickBot="1" x14ac:dyDescent="0.3">
      <c r="A180" s="17"/>
      <c r="B180" s="15"/>
      <c r="C180" s="1" t="s">
        <v>1</v>
      </c>
      <c r="D180" s="1"/>
      <c r="E180" s="1"/>
      <c r="F180" s="1"/>
      <c r="G180" s="1"/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32">
        <v>0</v>
      </c>
      <c r="S180" s="32">
        <v>0</v>
      </c>
      <c r="T180" s="32">
        <v>0</v>
      </c>
      <c r="U180" s="41">
        <v>0</v>
      </c>
    </row>
    <row r="181" spans="1:21" ht="72" customHeight="1" thickBot="1" x14ac:dyDescent="0.3">
      <c r="A181" s="17"/>
      <c r="B181" s="15"/>
      <c r="C181" s="1" t="s">
        <v>2</v>
      </c>
      <c r="D181" s="1"/>
      <c r="E181" s="1"/>
      <c r="F181" s="1"/>
      <c r="G181" s="1"/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32">
        <v>0</v>
      </c>
      <c r="S181" s="32">
        <v>0</v>
      </c>
      <c r="T181" s="32">
        <v>0</v>
      </c>
      <c r="U181" s="41">
        <v>0</v>
      </c>
    </row>
    <row r="182" spans="1:21" ht="72" customHeight="1" thickBot="1" x14ac:dyDescent="0.3">
      <c r="A182" s="17"/>
      <c r="B182" s="15"/>
      <c r="C182" s="1" t="s">
        <v>3</v>
      </c>
      <c r="D182" s="1"/>
      <c r="E182" s="1"/>
      <c r="F182" s="1"/>
      <c r="G182" s="1"/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3500</v>
      </c>
      <c r="P182" s="9">
        <v>0</v>
      </c>
      <c r="Q182" s="9">
        <v>0</v>
      </c>
      <c r="R182" s="32">
        <v>0</v>
      </c>
      <c r="S182" s="32">
        <v>0</v>
      </c>
      <c r="T182" s="32">
        <v>0</v>
      </c>
      <c r="U182" s="41">
        <v>0</v>
      </c>
    </row>
    <row r="183" spans="1:21" ht="72" customHeight="1" thickBot="1" x14ac:dyDescent="0.3">
      <c r="A183" s="17"/>
      <c r="B183" s="15"/>
      <c r="C183" s="1" t="s">
        <v>4</v>
      </c>
      <c r="D183" s="1"/>
      <c r="E183" s="1"/>
      <c r="F183" s="1"/>
      <c r="G183" s="1"/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32">
        <v>0</v>
      </c>
      <c r="S183" s="32">
        <v>0</v>
      </c>
      <c r="T183" s="32">
        <v>0</v>
      </c>
      <c r="U183" s="41">
        <v>0</v>
      </c>
    </row>
    <row r="184" spans="1:21" ht="60" customHeight="1" thickBot="1" x14ac:dyDescent="0.3">
      <c r="A184" s="15" t="s">
        <v>79</v>
      </c>
      <c r="B184" s="15"/>
      <c r="C184" s="6" t="s">
        <v>0</v>
      </c>
      <c r="D184" s="1"/>
      <c r="E184" s="1"/>
      <c r="F184" s="1"/>
      <c r="G184" s="1"/>
      <c r="H184" s="9">
        <f t="shared" ref="H184" si="110">SUM(H185:H188)</f>
        <v>0</v>
      </c>
      <c r="I184" s="9">
        <f t="shared" ref="I184" si="111">SUM(I185:I188)</f>
        <v>0</v>
      </c>
      <c r="J184" s="9">
        <f t="shared" ref="J184" si="112">SUM(J185:J188)</f>
        <v>0</v>
      </c>
      <c r="K184" s="9">
        <f t="shared" ref="K184:L184" si="113">SUM(K185:K188)</f>
        <v>0</v>
      </c>
      <c r="L184" s="9">
        <f t="shared" si="113"/>
        <v>0</v>
      </c>
      <c r="M184" s="9">
        <f>SUM(M185:M188)</f>
        <v>22713.8</v>
      </c>
      <c r="N184" s="9">
        <f>SUM(N185:N188)</f>
        <v>47711.199999999997</v>
      </c>
      <c r="O184" s="9">
        <f t="shared" ref="O184:R184" si="114">SUM(O185:O188)</f>
        <v>86901.92</v>
      </c>
      <c r="P184" s="9">
        <f t="shared" si="114"/>
        <v>0</v>
      </c>
      <c r="Q184" s="9">
        <f t="shared" si="114"/>
        <v>0</v>
      </c>
      <c r="R184" s="32">
        <f t="shared" si="114"/>
        <v>0</v>
      </c>
      <c r="S184" s="32">
        <f t="shared" ref="S184:U184" si="115">SUM(S185:S188)</f>
        <v>0</v>
      </c>
      <c r="T184" s="32">
        <f t="shared" si="115"/>
        <v>0</v>
      </c>
      <c r="U184" s="41">
        <f t="shared" si="115"/>
        <v>0</v>
      </c>
    </row>
    <row r="185" spans="1:21" ht="63" customHeight="1" thickBot="1" x14ac:dyDescent="0.3">
      <c r="A185" s="15"/>
      <c r="B185" s="15"/>
      <c r="C185" s="1" t="s">
        <v>1</v>
      </c>
      <c r="D185" s="1"/>
      <c r="E185" s="1"/>
      <c r="F185" s="1"/>
      <c r="G185" s="1"/>
      <c r="H185" s="9">
        <f>H190+H195+H200</f>
        <v>0</v>
      </c>
      <c r="I185" s="9">
        <f t="shared" ref="I185:J185" si="116">I190+I195+I200</f>
        <v>0</v>
      </c>
      <c r="J185" s="9">
        <f t="shared" si="116"/>
        <v>0</v>
      </c>
      <c r="K185" s="9">
        <f t="shared" ref="K185:L188" si="117">K190+K195+K200</f>
        <v>0</v>
      </c>
      <c r="L185" s="9">
        <f t="shared" si="117"/>
        <v>0</v>
      </c>
      <c r="M185" s="9">
        <f>M190+M195+M200</f>
        <v>0</v>
      </c>
      <c r="N185" s="9">
        <f t="shared" ref="N185:R188" si="118">N190+N195+N200</f>
        <v>0</v>
      </c>
      <c r="O185" s="9">
        <f t="shared" si="118"/>
        <v>0</v>
      </c>
      <c r="P185" s="9">
        <f t="shared" si="118"/>
        <v>0</v>
      </c>
      <c r="Q185" s="9">
        <f t="shared" si="118"/>
        <v>0</v>
      </c>
      <c r="R185" s="32">
        <f t="shared" si="118"/>
        <v>0</v>
      </c>
      <c r="S185" s="32">
        <f t="shared" ref="S185:U185" si="119">S190+S195+S200</f>
        <v>0</v>
      </c>
      <c r="T185" s="32">
        <f t="shared" si="119"/>
        <v>0</v>
      </c>
      <c r="U185" s="41">
        <f t="shared" si="119"/>
        <v>0</v>
      </c>
    </row>
    <row r="186" spans="1:21" ht="60" customHeight="1" thickBot="1" x14ac:dyDescent="0.3">
      <c r="A186" s="15"/>
      <c r="B186" s="15"/>
      <c r="C186" s="1" t="s">
        <v>2</v>
      </c>
      <c r="D186" s="1"/>
      <c r="E186" s="1"/>
      <c r="F186" s="1"/>
      <c r="G186" s="1"/>
      <c r="H186" s="9">
        <f t="shared" ref="H186:J186" si="120">H191+H196+H201</f>
        <v>0</v>
      </c>
      <c r="I186" s="9">
        <f t="shared" si="120"/>
        <v>0</v>
      </c>
      <c r="J186" s="9">
        <f t="shared" si="120"/>
        <v>0</v>
      </c>
      <c r="K186" s="9">
        <f t="shared" si="117"/>
        <v>0</v>
      </c>
      <c r="L186" s="9">
        <f t="shared" si="117"/>
        <v>0</v>
      </c>
      <c r="M186" s="9">
        <f>M191+M196+M201</f>
        <v>0</v>
      </c>
      <c r="N186" s="9">
        <f t="shared" si="118"/>
        <v>38169.5</v>
      </c>
      <c r="O186" s="9">
        <f t="shared" si="118"/>
        <v>13320</v>
      </c>
      <c r="P186" s="9">
        <f t="shared" si="118"/>
        <v>0</v>
      </c>
      <c r="Q186" s="9">
        <f t="shared" si="118"/>
        <v>0</v>
      </c>
      <c r="R186" s="32">
        <f t="shared" si="118"/>
        <v>0</v>
      </c>
      <c r="S186" s="32">
        <f t="shared" ref="S186:U186" si="121">S191+S196+S201</f>
        <v>0</v>
      </c>
      <c r="T186" s="32">
        <f t="shared" si="121"/>
        <v>0</v>
      </c>
      <c r="U186" s="41">
        <f t="shared" si="121"/>
        <v>0</v>
      </c>
    </row>
    <row r="187" spans="1:21" ht="60" customHeight="1" thickBot="1" x14ac:dyDescent="0.3">
      <c r="A187" s="15"/>
      <c r="B187" s="15"/>
      <c r="C187" s="1" t="s">
        <v>3</v>
      </c>
      <c r="D187" s="1"/>
      <c r="E187" s="1"/>
      <c r="F187" s="1"/>
      <c r="G187" s="1"/>
      <c r="H187" s="9">
        <f t="shared" ref="H187:J187" si="122">H192+H197+H202</f>
        <v>0</v>
      </c>
      <c r="I187" s="9">
        <f t="shared" si="122"/>
        <v>0</v>
      </c>
      <c r="J187" s="9">
        <f t="shared" si="122"/>
        <v>0</v>
      </c>
      <c r="K187" s="9">
        <f t="shared" si="117"/>
        <v>0</v>
      </c>
      <c r="L187" s="9">
        <f t="shared" si="117"/>
        <v>0</v>
      </c>
      <c r="M187" s="9">
        <f>M192+M197+M202</f>
        <v>0</v>
      </c>
      <c r="N187" s="9">
        <f t="shared" si="118"/>
        <v>9541.7000000000007</v>
      </c>
      <c r="O187" s="9">
        <f t="shared" si="118"/>
        <v>8342.7000000000007</v>
      </c>
      <c r="P187" s="9">
        <f t="shared" si="118"/>
        <v>0</v>
      </c>
      <c r="Q187" s="9">
        <f t="shared" si="118"/>
        <v>0</v>
      </c>
      <c r="R187" s="32">
        <f t="shared" si="118"/>
        <v>0</v>
      </c>
      <c r="S187" s="32">
        <f t="shared" ref="S187:U187" si="123">S192+S197+S202</f>
        <v>0</v>
      </c>
      <c r="T187" s="32">
        <f t="shared" si="123"/>
        <v>0</v>
      </c>
      <c r="U187" s="41">
        <f t="shared" si="123"/>
        <v>0</v>
      </c>
    </row>
    <row r="188" spans="1:21" ht="60" customHeight="1" thickBot="1" x14ac:dyDescent="0.3">
      <c r="A188" s="15"/>
      <c r="B188" s="15"/>
      <c r="C188" s="1" t="s">
        <v>4</v>
      </c>
      <c r="D188" s="1"/>
      <c r="E188" s="1"/>
      <c r="F188" s="1"/>
      <c r="G188" s="1"/>
      <c r="H188" s="9">
        <f t="shared" ref="H188:J188" si="124">H193+H198+H203</f>
        <v>0</v>
      </c>
      <c r="I188" s="9">
        <f t="shared" si="124"/>
        <v>0</v>
      </c>
      <c r="J188" s="9">
        <f t="shared" si="124"/>
        <v>0</v>
      </c>
      <c r="K188" s="9">
        <f t="shared" si="117"/>
        <v>0</v>
      </c>
      <c r="L188" s="9">
        <f t="shared" si="117"/>
        <v>0</v>
      </c>
      <c r="M188" s="9">
        <f>M193+M198+M203</f>
        <v>22713.8</v>
      </c>
      <c r="N188" s="9">
        <f t="shared" si="118"/>
        <v>0</v>
      </c>
      <c r="O188" s="9">
        <f>O193+O198+O203</f>
        <v>65239.22</v>
      </c>
      <c r="P188" s="9">
        <f t="shared" si="118"/>
        <v>0</v>
      </c>
      <c r="Q188" s="9">
        <f t="shared" si="118"/>
        <v>0</v>
      </c>
      <c r="R188" s="32">
        <f t="shared" si="118"/>
        <v>0</v>
      </c>
      <c r="S188" s="32">
        <f t="shared" ref="S188:U188" si="125">S193+S198+S203</f>
        <v>0</v>
      </c>
      <c r="T188" s="32">
        <f t="shared" si="125"/>
        <v>0</v>
      </c>
      <c r="U188" s="41">
        <f t="shared" si="125"/>
        <v>0</v>
      </c>
    </row>
    <row r="189" spans="1:21" ht="60" customHeight="1" thickBot="1" x14ac:dyDescent="0.3">
      <c r="A189" s="16" t="s">
        <v>13</v>
      </c>
      <c r="B189" s="15"/>
      <c r="C189" s="1" t="s">
        <v>0</v>
      </c>
      <c r="D189" s="1"/>
      <c r="E189" s="1"/>
      <c r="F189" s="1"/>
      <c r="G189" s="1"/>
      <c r="H189" s="9">
        <f t="shared" ref="H189" si="126">SUM(H190:H193)</f>
        <v>0</v>
      </c>
      <c r="I189" s="9">
        <f t="shared" ref="I189" si="127">SUM(I190:I193)</f>
        <v>0</v>
      </c>
      <c r="J189" s="9">
        <f t="shared" ref="J189" si="128">SUM(J190:J193)</f>
        <v>0</v>
      </c>
      <c r="K189" s="9">
        <f t="shared" ref="K189:L189" si="129">SUM(K190:K193)</f>
        <v>0</v>
      </c>
      <c r="L189" s="9">
        <f t="shared" si="129"/>
        <v>0</v>
      </c>
      <c r="M189" s="9">
        <f>SUM(M190:M193)</f>
        <v>22713.8</v>
      </c>
      <c r="N189" s="9">
        <f t="shared" ref="N189:R189" si="130">SUM(N190:N193)</f>
        <v>9311.2000000000007</v>
      </c>
      <c r="O189" s="9">
        <f>SUM(O190:O193)</f>
        <v>8262.7000000000007</v>
      </c>
      <c r="P189" s="9">
        <f t="shared" si="130"/>
        <v>0</v>
      </c>
      <c r="Q189" s="9">
        <f t="shared" si="130"/>
        <v>0</v>
      </c>
      <c r="R189" s="32">
        <f t="shared" si="130"/>
        <v>0</v>
      </c>
      <c r="S189" s="32">
        <f t="shared" ref="S189:U189" si="131">SUM(S190:S193)</f>
        <v>0</v>
      </c>
      <c r="T189" s="32">
        <f t="shared" si="131"/>
        <v>0</v>
      </c>
      <c r="U189" s="41">
        <f t="shared" si="131"/>
        <v>0</v>
      </c>
    </row>
    <row r="190" spans="1:21" ht="60" customHeight="1" thickBot="1" x14ac:dyDescent="0.3">
      <c r="A190" s="16"/>
      <c r="B190" s="15"/>
      <c r="C190" s="1" t="s">
        <v>1</v>
      </c>
      <c r="D190" s="1"/>
      <c r="E190" s="1"/>
      <c r="F190" s="1"/>
      <c r="G190" s="1"/>
      <c r="H190" s="9">
        <f t="shared" ref="H190:J190" si="132">H195+H200+H205</f>
        <v>0</v>
      </c>
      <c r="I190" s="9">
        <f t="shared" si="132"/>
        <v>0</v>
      </c>
      <c r="J190" s="9">
        <f t="shared" si="132"/>
        <v>0</v>
      </c>
      <c r="K190" s="9">
        <f t="shared" ref="K190:L193" si="133">K195+K200+K205</f>
        <v>0</v>
      </c>
      <c r="L190" s="9">
        <f t="shared" si="133"/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32">
        <v>0</v>
      </c>
      <c r="S190" s="32">
        <v>0</v>
      </c>
      <c r="T190" s="32">
        <v>0</v>
      </c>
      <c r="U190" s="41">
        <v>0</v>
      </c>
    </row>
    <row r="191" spans="1:21" ht="60" customHeight="1" thickBot="1" x14ac:dyDescent="0.3">
      <c r="A191" s="16"/>
      <c r="B191" s="15"/>
      <c r="C191" s="1" t="s">
        <v>2</v>
      </c>
      <c r="D191" s="1"/>
      <c r="E191" s="1"/>
      <c r="F191" s="1"/>
      <c r="G191" s="1"/>
      <c r="H191" s="9">
        <f t="shared" ref="H191:J191" si="134">H196+H201+H206</f>
        <v>0</v>
      </c>
      <c r="I191" s="9">
        <f t="shared" si="134"/>
        <v>0</v>
      </c>
      <c r="J191" s="9">
        <f t="shared" si="134"/>
        <v>0</v>
      </c>
      <c r="K191" s="9">
        <f t="shared" si="133"/>
        <v>0</v>
      </c>
      <c r="L191" s="9">
        <f t="shared" si="133"/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32">
        <v>0</v>
      </c>
      <c r="S191" s="32">
        <v>0</v>
      </c>
      <c r="T191" s="32">
        <v>0</v>
      </c>
      <c r="U191" s="41">
        <v>0</v>
      </c>
    </row>
    <row r="192" spans="1:21" ht="60" customHeight="1" thickBot="1" x14ac:dyDescent="0.3">
      <c r="A192" s="16"/>
      <c r="B192" s="15"/>
      <c r="C192" s="1" t="s">
        <v>3</v>
      </c>
      <c r="D192" s="1"/>
      <c r="E192" s="1"/>
      <c r="F192" s="1"/>
      <c r="G192" s="1"/>
      <c r="H192" s="9">
        <f t="shared" ref="H192:J192" si="135">H197+H202+H207</f>
        <v>0</v>
      </c>
      <c r="I192" s="9">
        <f t="shared" si="135"/>
        <v>0</v>
      </c>
      <c r="J192" s="9">
        <f t="shared" si="135"/>
        <v>0</v>
      </c>
      <c r="K192" s="9">
        <f t="shared" si="133"/>
        <v>0</v>
      </c>
      <c r="L192" s="9">
        <f t="shared" si="133"/>
        <v>0</v>
      </c>
      <c r="M192" s="9">
        <v>0</v>
      </c>
      <c r="N192" s="9">
        <v>9311.2000000000007</v>
      </c>
      <c r="O192" s="9">
        <v>8262.7000000000007</v>
      </c>
      <c r="P192" s="9">
        <v>0</v>
      </c>
      <c r="Q192" s="9">
        <v>0</v>
      </c>
      <c r="R192" s="32">
        <v>0</v>
      </c>
      <c r="S192" s="32">
        <v>0</v>
      </c>
      <c r="T192" s="32">
        <v>0</v>
      </c>
      <c r="U192" s="41">
        <v>0</v>
      </c>
    </row>
    <row r="193" spans="1:21" ht="60" customHeight="1" thickBot="1" x14ac:dyDescent="0.3">
      <c r="A193" s="16"/>
      <c r="B193" s="15"/>
      <c r="C193" s="1" t="s">
        <v>4</v>
      </c>
      <c r="D193" s="1"/>
      <c r="E193" s="1"/>
      <c r="F193" s="1"/>
      <c r="G193" s="1"/>
      <c r="H193" s="9">
        <f t="shared" ref="H193:J193" si="136">H198+H203+H208</f>
        <v>0</v>
      </c>
      <c r="I193" s="9">
        <f t="shared" si="136"/>
        <v>0</v>
      </c>
      <c r="J193" s="9">
        <f t="shared" si="136"/>
        <v>0</v>
      </c>
      <c r="K193" s="9">
        <f t="shared" si="133"/>
        <v>0</v>
      </c>
      <c r="L193" s="9">
        <f t="shared" si="133"/>
        <v>0</v>
      </c>
      <c r="M193" s="9">
        <v>22713.8</v>
      </c>
      <c r="N193" s="9">
        <v>0</v>
      </c>
      <c r="O193" s="9">
        <v>0</v>
      </c>
      <c r="P193" s="9">
        <v>0</v>
      </c>
      <c r="Q193" s="9">
        <v>0</v>
      </c>
      <c r="R193" s="32">
        <v>0</v>
      </c>
      <c r="S193" s="32">
        <v>0</v>
      </c>
      <c r="T193" s="32">
        <v>0</v>
      </c>
      <c r="U193" s="41">
        <v>0</v>
      </c>
    </row>
    <row r="194" spans="1:21" ht="60" customHeight="1" thickBot="1" x14ac:dyDescent="0.3">
      <c r="A194" s="16" t="s">
        <v>14</v>
      </c>
      <c r="B194" s="15"/>
      <c r="C194" s="1" t="s">
        <v>0</v>
      </c>
      <c r="D194" s="1"/>
      <c r="E194" s="1"/>
      <c r="F194" s="1"/>
      <c r="G194" s="1"/>
      <c r="H194" s="9">
        <f t="shared" ref="H194" si="137">SUM(H195:H198)</f>
        <v>0</v>
      </c>
      <c r="I194" s="9">
        <f t="shared" ref="I194" si="138">SUM(I195:I198)</f>
        <v>0</v>
      </c>
      <c r="J194" s="9">
        <f t="shared" ref="J194" si="139">SUM(J195:J198)</f>
        <v>0</v>
      </c>
      <c r="K194" s="9">
        <f t="shared" ref="K194:L194" si="140">SUM(K195:K198)</f>
        <v>0</v>
      </c>
      <c r="L194" s="9">
        <f t="shared" si="140"/>
        <v>0</v>
      </c>
      <c r="M194" s="9">
        <f>SUM(M195:M198)</f>
        <v>0</v>
      </c>
      <c r="N194" s="9">
        <f t="shared" ref="N194:R194" si="141">SUM(N195:N198)</f>
        <v>38400</v>
      </c>
      <c r="O194" s="9">
        <f t="shared" si="141"/>
        <v>13400</v>
      </c>
      <c r="P194" s="9">
        <f t="shared" si="141"/>
        <v>0</v>
      </c>
      <c r="Q194" s="9">
        <f t="shared" si="141"/>
        <v>0</v>
      </c>
      <c r="R194" s="32">
        <f t="shared" si="141"/>
        <v>0</v>
      </c>
      <c r="S194" s="32">
        <f t="shared" ref="S194:U194" si="142">SUM(S195:S198)</f>
        <v>0</v>
      </c>
      <c r="T194" s="32">
        <f t="shared" si="142"/>
        <v>0</v>
      </c>
      <c r="U194" s="41">
        <f t="shared" si="142"/>
        <v>0</v>
      </c>
    </row>
    <row r="195" spans="1:21" ht="60" customHeight="1" thickBot="1" x14ac:dyDescent="0.3">
      <c r="A195" s="16"/>
      <c r="B195" s="15"/>
      <c r="C195" s="1" t="s">
        <v>1</v>
      </c>
      <c r="D195" s="1"/>
      <c r="E195" s="1"/>
      <c r="F195" s="1"/>
      <c r="G195" s="1"/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32">
        <v>0</v>
      </c>
      <c r="S195" s="32">
        <v>0</v>
      </c>
      <c r="T195" s="32">
        <v>0</v>
      </c>
      <c r="U195" s="41">
        <v>0</v>
      </c>
    </row>
    <row r="196" spans="1:21" ht="60" customHeight="1" thickBot="1" x14ac:dyDescent="0.3">
      <c r="A196" s="16"/>
      <c r="B196" s="15"/>
      <c r="C196" s="1" t="s">
        <v>2</v>
      </c>
      <c r="D196" s="1"/>
      <c r="E196" s="1"/>
      <c r="F196" s="1"/>
      <c r="G196" s="1"/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38169.5</v>
      </c>
      <c r="O196" s="9">
        <v>13320</v>
      </c>
      <c r="P196" s="9">
        <v>0</v>
      </c>
      <c r="Q196" s="9">
        <v>0</v>
      </c>
      <c r="R196" s="32">
        <v>0</v>
      </c>
      <c r="S196" s="32">
        <v>0</v>
      </c>
      <c r="T196" s="32">
        <v>0</v>
      </c>
      <c r="U196" s="41">
        <v>0</v>
      </c>
    </row>
    <row r="197" spans="1:21" ht="60" customHeight="1" thickBot="1" x14ac:dyDescent="0.3">
      <c r="A197" s="16"/>
      <c r="B197" s="15"/>
      <c r="C197" s="1" t="s">
        <v>3</v>
      </c>
      <c r="D197" s="1"/>
      <c r="E197" s="1"/>
      <c r="F197" s="1"/>
      <c r="G197" s="1"/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230.5</v>
      </c>
      <c r="O197" s="9">
        <v>80</v>
      </c>
      <c r="P197" s="9">
        <v>0</v>
      </c>
      <c r="Q197" s="9">
        <v>0</v>
      </c>
      <c r="R197" s="32">
        <v>0</v>
      </c>
      <c r="S197" s="32">
        <v>0</v>
      </c>
      <c r="T197" s="32">
        <v>0</v>
      </c>
      <c r="U197" s="41">
        <v>0</v>
      </c>
    </row>
    <row r="198" spans="1:21" ht="60" customHeight="1" thickBot="1" x14ac:dyDescent="0.3">
      <c r="A198" s="16"/>
      <c r="B198" s="15"/>
      <c r="C198" s="1" t="s">
        <v>4</v>
      </c>
      <c r="D198" s="1"/>
      <c r="E198" s="1"/>
      <c r="F198" s="1"/>
      <c r="G198" s="1"/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32">
        <v>0</v>
      </c>
      <c r="S198" s="32">
        <v>0</v>
      </c>
      <c r="T198" s="32">
        <v>0</v>
      </c>
      <c r="U198" s="41">
        <v>0</v>
      </c>
    </row>
    <row r="199" spans="1:21" ht="60" customHeight="1" thickBot="1" x14ac:dyDescent="0.3">
      <c r="A199" s="16" t="s">
        <v>15</v>
      </c>
      <c r="B199" s="15"/>
      <c r="C199" s="1" t="s">
        <v>0</v>
      </c>
      <c r="D199" s="1"/>
      <c r="E199" s="1"/>
      <c r="F199" s="1"/>
      <c r="G199" s="1"/>
      <c r="H199" s="9">
        <f t="shared" ref="H199" si="143">SUM(H200:H203)</f>
        <v>0</v>
      </c>
      <c r="I199" s="9">
        <f t="shared" ref="I199" si="144">SUM(I200:I203)</f>
        <v>0</v>
      </c>
      <c r="J199" s="9">
        <f t="shared" ref="J199" si="145">SUM(J200:J203)</f>
        <v>0</v>
      </c>
      <c r="K199" s="9">
        <f t="shared" ref="K199:N199" si="146">SUM(K200:K203)</f>
        <v>0</v>
      </c>
      <c r="L199" s="9">
        <f t="shared" si="146"/>
        <v>0</v>
      </c>
      <c r="M199" s="9">
        <f t="shared" si="146"/>
        <v>0</v>
      </c>
      <c r="N199" s="9">
        <f t="shared" si="146"/>
        <v>0</v>
      </c>
      <c r="O199" s="9">
        <f>SUM(O200:O203)</f>
        <v>65239.22</v>
      </c>
      <c r="P199" s="9">
        <f t="shared" ref="P199:R199" si="147">SUM(P200:P203)</f>
        <v>0</v>
      </c>
      <c r="Q199" s="9">
        <f t="shared" si="147"/>
        <v>0</v>
      </c>
      <c r="R199" s="32">
        <f t="shared" si="147"/>
        <v>0</v>
      </c>
      <c r="S199" s="32">
        <f t="shared" ref="S199:U199" si="148">SUM(S200:S203)</f>
        <v>0</v>
      </c>
      <c r="T199" s="32">
        <f t="shared" si="148"/>
        <v>0</v>
      </c>
      <c r="U199" s="41">
        <f t="shared" si="148"/>
        <v>0</v>
      </c>
    </row>
    <row r="200" spans="1:21" ht="60" customHeight="1" thickBot="1" x14ac:dyDescent="0.3">
      <c r="A200" s="16"/>
      <c r="B200" s="15"/>
      <c r="C200" s="1" t="s">
        <v>1</v>
      </c>
      <c r="D200" s="1"/>
      <c r="E200" s="1"/>
      <c r="F200" s="1"/>
      <c r="G200" s="1"/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32">
        <v>0</v>
      </c>
      <c r="S200" s="32">
        <v>0</v>
      </c>
      <c r="T200" s="32">
        <v>0</v>
      </c>
      <c r="U200" s="41">
        <v>0</v>
      </c>
    </row>
    <row r="201" spans="1:21" ht="60" customHeight="1" thickBot="1" x14ac:dyDescent="0.3">
      <c r="A201" s="16"/>
      <c r="B201" s="15"/>
      <c r="C201" s="1" t="s">
        <v>2</v>
      </c>
      <c r="D201" s="1"/>
      <c r="E201" s="1"/>
      <c r="F201" s="1"/>
      <c r="G201" s="1"/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32">
        <v>0</v>
      </c>
      <c r="S201" s="32">
        <v>0</v>
      </c>
      <c r="T201" s="32">
        <v>0</v>
      </c>
      <c r="U201" s="41">
        <v>0</v>
      </c>
    </row>
    <row r="202" spans="1:21" ht="60" customHeight="1" thickBot="1" x14ac:dyDescent="0.3">
      <c r="A202" s="16"/>
      <c r="B202" s="15"/>
      <c r="C202" s="1" t="s">
        <v>3</v>
      </c>
      <c r="D202" s="1"/>
      <c r="E202" s="1"/>
      <c r="F202" s="1"/>
      <c r="G202" s="1"/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32">
        <v>0</v>
      </c>
      <c r="S202" s="32">
        <v>0</v>
      </c>
      <c r="T202" s="32">
        <v>0</v>
      </c>
      <c r="U202" s="41">
        <v>0</v>
      </c>
    </row>
    <row r="203" spans="1:21" ht="60" customHeight="1" thickBot="1" x14ac:dyDescent="0.3">
      <c r="A203" s="16"/>
      <c r="B203" s="15"/>
      <c r="C203" s="1" t="s">
        <v>4</v>
      </c>
      <c r="D203" s="1"/>
      <c r="E203" s="1"/>
      <c r="F203" s="1"/>
      <c r="G203" s="1"/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65239.22</v>
      </c>
      <c r="P203" s="9">
        <v>0</v>
      </c>
      <c r="Q203" s="9">
        <v>0</v>
      </c>
      <c r="R203" s="32">
        <v>0</v>
      </c>
      <c r="S203" s="32">
        <v>0</v>
      </c>
      <c r="T203" s="32">
        <v>0</v>
      </c>
      <c r="U203" s="41">
        <v>0</v>
      </c>
    </row>
  </sheetData>
  <mergeCells count="135">
    <mergeCell ref="P2:S4"/>
    <mergeCell ref="H7:U7"/>
    <mergeCell ref="S34:S35"/>
    <mergeCell ref="S36:S39"/>
    <mergeCell ref="S43:S44"/>
    <mergeCell ref="T34:T35"/>
    <mergeCell ref="T36:T39"/>
    <mergeCell ref="T43:T44"/>
    <mergeCell ref="U34:U35"/>
    <mergeCell ref="U36:U39"/>
    <mergeCell ref="U43:U44"/>
    <mergeCell ref="Q43:Q44"/>
    <mergeCell ref="R43:R44"/>
    <mergeCell ref="A189:A193"/>
    <mergeCell ref="B189:B193"/>
    <mergeCell ref="A194:A198"/>
    <mergeCell ref="B194:B198"/>
    <mergeCell ref="A199:A203"/>
    <mergeCell ref="B199:B203"/>
    <mergeCell ref="A174:A178"/>
    <mergeCell ref="B174:B178"/>
    <mergeCell ref="A179:A183"/>
    <mergeCell ref="B179:B183"/>
    <mergeCell ref="A184:A188"/>
    <mergeCell ref="B184:B188"/>
    <mergeCell ref="A159:A163"/>
    <mergeCell ref="B159:B163"/>
    <mergeCell ref="A164:A168"/>
    <mergeCell ref="B164:B168"/>
    <mergeCell ref="A169:A173"/>
    <mergeCell ref="B169:B173"/>
    <mergeCell ref="A144:A148"/>
    <mergeCell ref="B144:B148"/>
    <mergeCell ref="A149:A153"/>
    <mergeCell ref="A154:A158"/>
    <mergeCell ref="B154:B158"/>
    <mergeCell ref="A129:A133"/>
    <mergeCell ref="B129:B133"/>
    <mergeCell ref="A134:A138"/>
    <mergeCell ref="B134:B138"/>
    <mergeCell ref="A139:A143"/>
    <mergeCell ref="B139:B143"/>
    <mergeCell ref="P43:P44"/>
    <mergeCell ref="A124:A128"/>
    <mergeCell ref="B124:B128"/>
    <mergeCell ref="A99:A103"/>
    <mergeCell ref="B99:B103"/>
    <mergeCell ref="A104:A108"/>
    <mergeCell ref="B104:B108"/>
    <mergeCell ref="A109:A113"/>
    <mergeCell ref="B109:B113"/>
    <mergeCell ref="B149:B153"/>
    <mergeCell ref="A94:A98"/>
    <mergeCell ref="B94:B98"/>
    <mergeCell ref="A74:A78"/>
    <mergeCell ref="B74:B78"/>
    <mergeCell ref="A79:A83"/>
    <mergeCell ref="B79:B83"/>
    <mergeCell ref="A114:A118"/>
    <mergeCell ref="B114:B118"/>
    <mergeCell ref="A119:A123"/>
    <mergeCell ref="B119:B123"/>
    <mergeCell ref="B59:B63"/>
    <mergeCell ref="A64:A68"/>
    <mergeCell ref="B64:B68"/>
    <mergeCell ref="A45:A49"/>
    <mergeCell ref="B45:B49"/>
    <mergeCell ref="P36:P39"/>
    <mergeCell ref="A84:A88"/>
    <mergeCell ref="B84:B88"/>
    <mergeCell ref="A89:A93"/>
    <mergeCell ref="B89:B93"/>
    <mergeCell ref="Q36:Q39"/>
    <mergeCell ref="R36:R39"/>
    <mergeCell ref="N34:N35"/>
    <mergeCell ref="I34:I35"/>
    <mergeCell ref="J34:J35"/>
    <mergeCell ref="A69:A73"/>
    <mergeCell ref="B69:B73"/>
    <mergeCell ref="B36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A50:A58"/>
    <mergeCell ref="B50:B58"/>
    <mergeCell ref="A59:A63"/>
    <mergeCell ref="A5:R5"/>
    <mergeCell ref="C34:C35"/>
    <mergeCell ref="D34:D35"/>
    <mergeCell ref="E34:E35"/>
    <mergeCell ref="F34:F35"/>
    <mergeCell ref="G34:G35"/>
    <mergeCell ref="H34:H35"/>
    <mergeCell ref="J36:J39"/>
    <mergeCell ref="K36:K39"/>
    <mergeCell ref="L36:L39"/>
    <mergeCell ref="M36:M39"/>
    <mergeCell ref="N36:N39"/>
    <mergeCell ref="O36:O39"/>
    <mergeCell ref="C36:C39"/>
    <mergeCell ref="D36:D39"/>
    <mergeCell ref="E36:E39"/>
    <mergeCell ref="F36:F39"/>
    <mergeCell ref="G36:G39"/>
    <mergeCell ref="H36:H39"/>
    <mergeCell ref="I36:I39"/>
    <mergeCell ref="K34:K35"/>
    <mergeCell ref="L34:L35"/>
    <mergeCell ref="M34:M35"/>
    <mergeCell ref="C7:C8"/>
    <mergeCell ref="D7:G7"/>
    <mergeCell ref="A20:A24"/>
    <mergeCell ref="B20:B24"/>
    <mergeCell ref="B25:B29"/>
    <mergeCell ref="B30:B35"/>
    <mergeCell ref="A10:A14"/>
    <mergeCell ref="B10:B14"/>
    <mergeCell ref="A15:A19"/>
    <mergeCell ref="B15:B19"/>
    <mergeCell ref="B7:B8"/>
    <mergeCell ref="A7:A8"/>
    <mergeCell ref="O34:O35"/>
    <mergeCell ref="P34:P35"/>
    <mergeCell ref="Q34:Q35"/>
    <mergeCell ref="R34:R35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Ирина Н. Малышева</cp:lastModifiedBy>
  <cp:lastPrinted>2024-04-16T11:47:48Z</cp:lastPrinted>
  <dcterms:created xsi:type="dcterms:W3CDTF">2023-11-14T12:53:21Z</dcterms:created>
  <dcterms:modified xsi:type="dcterms:W3CDTF">2024-04-18T12:19:02Z</dcterms:modified>
</cp:coreProperties>
</file>